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econ\CVCERD Economic Indicators\Eau Claire Indicators\"/>
    </mc:Choice>
  </mc:AlternateContent>
  <bookViews>
    <workbookView xWindow="12390" yWindow="3240" windowWidth="8160" windowHeight="8460" activeTab="1"/>
  </bookViews>
  <sheets>
    <sheet name="data" sheetId="1" r:id="rId1"/>
    <sheet name="work details" sheetId="5" r:id="rId2"/>
    <sheet name="mnth-mnth_03-04" sheetId="3" r:id="rId3"/>
    <sheet name="graphs" sheetId="2" r:id="rId4"/>
    <sheet name="Sheet1" sheetId="4" state="hidden" r:id="rId5"/>
  </sheets>
  <calcPr calcId="162913"/>
</workbook>
</file>

<file path=xl/calcChain.xml><?xml version="1.0" encoding="utf-8"?>
<calcChain xmlns="http://schemas.openxmlformats.org/spreadsheetml/2006/main">
  <c r="B98" i="3" l="1"/>
  <c r="B99" i="3" s="1"/>
  <c r="B95" i="3"/>
  <c r="B96" i="3" s="1"/>
  <c r="N14" i="3" l="1"/>
  <c r="O14" i="3"/>
  <c r="N13" i="3" l="1"/>
  <c r="N98" i="3" s="1"/>
  <c r="N99" i="3" s="1"/>
  <c r="N12" i="3"/>
  <c r="M91" i="3" l="1"/>
  <c r="M92" i="3" s="1"/>
  <c r="M88" i="3"/>
  <c r="M89" i="3" s="1"/>
  <c r="L91" i="3" l="1"/>
  <c r="L92" i="3"/>
  <c r="L88" i="3"/>
  <c r="L89" i="3"/>
  <c r="K91" i="3" l="1"/>
  <c r="K92" i="3"/>
  <c r="K88" i="3"/>
  <c r="K89" i="3"/>
  <c r="J91" i="3" l="1"/>
  <c r="J92" i="3" s="1"/>
  <c r="J88" i="3"/>
  <c r="J89" i="3"/>
  <c r="I91" i="3" l="1"/>
  <c r="I92" i="3"/>
  <c r="I88" i="3"/>
  <c r="I89" i="3" s="1"/>
  <c r="H91" i="3" l="1"/>
  <c r="H92" i="3"/>
  <c r="H88" i="3"/>
  <c r="H89" i="3" s="1"/>
  <c r="G91" i="3" l="1"/>
  <c r="G92" i="3"/>
  <c r="G88" i="3"/>
  <c r="G89" i="3"/>
  <c r="F91" i="3"/>
  <c r="F92" i="3"/>
  <c r="F88" i="3"/>
  <c r="F89" i="3" s="1"/>
  <c r="E91" i="3" l="1"/>
  <c r="E92" i="3" s="1"/>
  <c r="E88" i="3"/>
  <c r="E89" i="3" s="1"/>
  <c r="D91" i="3" l="1"/>
  <c r="D92" i="3"/>
  <c r="D88" i="3"/>
  <c r="D89" i="3" s="1"/>
  <c r="C91" i="3" l="1"/>
  <c r="C92" i="3" s="1"/>
  <c r="C88" i="3"/>
  <c r="C89" i="3" s="1"/>
  <c r="B91" i="3" l="1"/>
  <c r="B92" i="3" s="1"/>
  <c r="B88" i="3"/>
  <c r="B89" i="3" s="1"/>
  <c r="O13" i="3"/>
  <c r="N11" i="3" l="1"/>
  <c r="M84" i="3"/>
  <c r="M85" i="3" s="1"/>
  <c r="M81" i="3"/>
  <c r="M82" i="3" s="1"/>
  <c r="L84" i="3" l="1"/>
  <c r="L85" i="3" s="1"/>
  <c r="L81" i="3"/>
  <c r="L82" i="3" s="1"/>
  <c r="K84" i="3" l="1"/>
  <c r="K85" i="3" s="1"/>
  <c r="K81" i="3"/>
  <c r="K82" i="3" s="1"/>
  <c r="J84" i="3" l="1"/>
  <c r="J85" i="3" s="1"/>
  <c r="J81" i="3"/>
  <c r="J82" i="3" s="1"/>
  <c r="I81" i="3"/>
  <c r="I82" i="3" s="1"/>
  <c r="I84" i="3" l="1"/>
  <c r="I85" i="3" s="1"/>
  <c r="H84" i="3" l="1"/>
  <c r="H85" i="3" s="1"/>
  <c r="H81" i="3"/>
  <c r="H82" i="3" s="1"/>
  <c r="G84" i="3" l="1"/>
  <c r="G85" i="3" s="1"/>
  <c r="G81" i="3"/>
  <c r="G82" i="3" s="1"/>
  <c r="F84" i="3" l="1"/>
  <c r="F85" i="3" s="1"/>
  <c r="F81" i="3"/>
  <c r="F82" i="3" s="1"/>
  <c r="E84" i="3" l="1"/>
  <c r="E85" i="3" s="1"/>
  <c r="E81" i="3"/>
  <c r="E82" i="3" s="1"/>
  <c r="D84" i="3" l="1"/>
  <c r="D85" i="3" s="1"/>
  <c r="D81" i="3"/>
  <c r="D82" i="3" s="1"/>
  <c r="C81" i="3" l="1"/>
  <c r="C82" i="3" s="1"/>
  <c r="C84" i="3"/>
  <c r="C85" i="3" s="1"/>
  <c r="B84" i="3" l="1"/>
  <c r="B85" i="3" s="1"/>
  <c r="B81" i="3"/>
  <c r="B82" i="3" s="1"/>
  <c r="O12" i="3"/>
  <c r="N91" i="3" l="1"/>
  <c r="N92" i="3" s="1"/>
  <c r="N10" i="3"/>
  <c r="L77" i="3" l="1"/>
  <c r="L78" i="3" s="1"/>
  <c r="M77" i="3"/>
  <c r="M78" i="3" s="1"/>
  <c r="L74" i="3"/>
  <c r="L75" i="3" s="1"/>
  <c r="M74" i="3"/>
  <c r="M75" i="3" s="1"/>
  <c r="K77" i="3" l="1"/>
  <c r="K78" i="3" s="1"/>
  <c r="K74" i="3"/>
  <c r="K75" i="3" s="1"/>
  <c r="J77" i="3" l="1"/>
  <c r="J78" i="3" s="1"/>
  <c r="J74" i="3"/>
  <c r="J75" i="3" s="1"/>
  <c r="I77" i="3" l="1"/>
  <c r="I78" i="3" s="1"/>
  <c r="H77" i="3"/>
  <c r="I74" i="3"/>
  <c r="I75" i="3" s="1"/>
  <c r="G77" i="3" l="1"/>
  <c r="G78" i="3" s="1"/>
  <c r="H78" i="3"/>
  <c r="G74" i="3"/>
  <c r="G75" i="3" s="1"/>
  <c r="H74" i="3"/>
  <c r="H75" i="3" s="1"/>
  <c r="F77" i="3" l="1"/>
  <c r="F78" i="3" s="1"/>
  <c r="F74" i="3"/>
  <c r="F75" i="3" s="1"/>
  <c r="E77" i="3"/>
  <c r="E78" i="3" s="1"/>
  <c r="E74" i="3"/>
  <c r="E75" i="3" s="1"/>
  <c r="D77" i="3"/>
  <c r="D78" i="3" s="1"/>
  <c r="D74" i="3"/>
  <c r="D75" i="3" s="1"/>
  <c r="C74" i="3"/>
  <c r="C75" i="3" s="1"/>
  <c r="C77" i="3"/>
  <c r="C78" i="3" s="1"/>
  <c r="B77" i="3"/>
  <c r="B78" i="3" s="1"/>
  <c r="B74" i="3"/>
  <c r="B75" i="3" s="1"/>
  <c r="O11" i="3"/>
  <c r="N84" i="3" s="1"/>
  <c r="N85" i="3" s="1"/>
  <c r="M70" i="3"/>
  <c r="M71" i="3" s="1"/>
  <c r="M67" i="3"/>
  <c r="M68" i="3" s="1"/>
  <c r="N9" i="3"/>
  <c r="L70" i="3"/>
  <c r="L71" i="3" s="1"/>
  <c r="L67" i="3"/>
  <c r="L68" i="3" s="1"/>
  <c r="K70" i="3"/>
  <c r="K71" i="3" s="1"/>
  <c r="K67" i="3"/>
  <c r="K68" i="3" s="1"/>
  <c r="J70" i="3"/>
  <c r="J71" i="3" s="1"/>
  <c r="J67" i="3"/>
  <c r="J68" i="3" s="1"/>
  <c r="H70" i="3"/>
  <c r="H71" i="3" s="1"/>
  <c r="I70" i="3"/>
  <c r="I71" i="3" s="1"/>
  <c r="H67" i="3"/>
  <c r="H68" i="3" s="1"/>
  <c r="I67" i="3"/>
  <c r="I68" i="3" s="1"/>
  <c r="G70" i="3"/>
  <c r="G71" i="3" s="1"/>
  <c r="G67" i="3"/>
  <c r="G68" i="3" s="1"/>
  <c r="F70" i="3"/>
  <c r="F71" i="3" s="1"/>
  <c r="F67" i="3"/>
  <c r="F68" i="3" s="1"/>
  <c r="D70" i="3"/>
  <c r="D71" i="3" s="1"/>
  <c r="E70" i="3"/>
  <c r="E71" i="3" s="1"/>
  <c r="D67" i="3"/>
  <c r="D68" i="3" s="1"/>
  <c r="E67" i="3"/>
  <c r="E68" i="3" s="1"/>
  <c r="C67" i="3"/>
  <c r="C68" i="3" s="1"/>
  <c r="C70" i="3"/>
  <c r="C71" i="3" s="1"/>
  <c r="B70" i="3"/>
  <c r="B71" i="3" s="1"/>
  <c r="B67" i="3"/>
  <c r="B68" i="3" s="1"/>
  <c r="O10" i="3"/>
  <c r="M63" i="3"/>
  <c r="M64" i="3"/>
  <c r="M60" i="3"/>
  <c r="M61" i="3" s="1"/>
  <c r="N8" i="3"/>
  <c r="L63" i="3"/>
  <c r="L64" i="3"/>
  <c r="L60" i="3"/>
  <c r="L61" i="3" s="1"/>
  <c r="K63" i="3"/>
  <c r="K64" i="3"/>
  <c r="K60" i="3"/>
  <c r="K61" i="3" s="1"/>
  <c r="J63" i="3"/>
  <c r="J64" i="3"/>
  <c r="J60" i="3"/>
  <c r="J61" i="3" s="1"/>
  <c r="H63" i="3"/>
  <c r="H64" i="3" s="1"/>
  <c r="I63" i="3"/>
  <c r="I64" i="3" s="1"/>
  <c r="H60" i="3"/>
  <c r="H61" i="3" s="1"/>
  <c r="I60" i="3"/>
  <c r="I61" i="3" s="1"/>
  <c r="G63" i="3"/>
  <c r="G64" i="3"/>
  <c r="G60" i="3"/>
  <c r="G61" i="3" s="1"/>
  <c r="F63" i="3"/>
  <c r="F64" i="3"/>
  <c r="F60" i="3"/>
  <c r="F61" i="3" s="1"/>
  <c r="E63" i="3"/>
  <c r="E64" i="3"/>
  <c r="E60" i="3"/>
  <c r="E61" i="3" s="1"/>
  <c r="D63" i="3"/>
  <c r="D64" i="3"/>
  <c r="D60" i="3"/>
  <c r="D61" i="3" s="1"/>
  <c r="C63" i="3"/>
  <c r="C64" i="3"/>
  <c r="C60" i="3"/>
  <c r="C61" i="3" s="1"/>
  <c r="B63" i="3"/>
  <c r="B64" i="3"/>
  <c r="B60" i="3"/>
  <c r="B61" i="3" s="1"/>
  <c r="O9" i="3"/>
  <c r="M56" i="3"/>
  <c r="M57" i="3" s="1"/>
  <c r="M53" i="3"/>
  <c r="M54" i="3" s="1"/>
  <c r="N7" i="3"/>
  <c r="K56" i="3"/>
  <c r="K57" i="3" s="1"/>
  <c r="L56" i="3"/>
  <c r="L57" i="3" s="1"/>
  <c r="K53" i="3"/>
  <c r="K54" i="3" s="1"/>
  <c r="L53" i="3"/>
  <c r="L54" i="3" s="1"/>
  <c r="I56" i="3"/>
  <c r="I57" i="3" s="1"/>
  <c r="J56" i="3"/>
  <c r="J57" i="3" s="1"/>
  <c r="J53" i="3"/>
  <c r="J54" i="3" s="1"/>
  <c r="I53" i="3"/>
  <c r="I54" i="3" s="1"/>
  <c r="H56" i="3"/>
  <c r="H57" i="3" s="1"/>
  <c r="H53" i="3"/>
  <c r="H54" i="3" s="1"/>
  <c r="G56" i="3"/>
  <c r="G57" i="3" s="1"/>
  <c r="G53" i="3"/>
  <c r="G54" i="3" s="1"/>
  <c r="F56" i="3"/>
  <c r="F57" i="3" s="1"/>
  <c r="F53" i="3"/>
  <c r="F54" i="3" s="1"/>
  <c r="O8" i="3"/>
  <c r="O7" i="3"/>
  <c r="E56" i="3"/>
  <c r="E57" i="3" s="1"/>
  <c r="E53" i="3"/>
  <c r="E54" i="3" s="1"/>
  <c r="D56" i="3"/>
  <c r="D57" i="3" s="1"/>
  <c r="D53" i="3"/>
  <c r="D54" i="3" s="1"/>
  <c r="C53" i="3"/>
  <c r="C54" i="3" s="1"/>
  <c r="C56" i="3"/>
  <c r="C57" i="3" s="1"/>
  <c r="B56" i="3"/>
  <c r="B57" i="3" s="1"/>
  <c r="B53" i="3"/>
  <c r="B54" i="3" s="1"/>
  <c r="N6" i="3"/>
  <c r="M49" i="3"/>
  <c r="M50" i="3" s="1"/>
  <c r="M46" i="3"/>
  <c r="M47" i="3" s="1"/>
  <c r="L49" i="3"/>
  <c r="L50" i="3" s="1"/>
  <c r="L46" i="3"/>
  <c r="L47" i="3" s="1"/>
  <c r="K49" i="3"/>
  <c r="K50" i="3" s="1"/>
  <c r="K46" i="3"/>
  <c r="K47" i="3" s="1"/>
  <c r="J49" i="3"/>
  <c r="J50" i="3" s="1"/>
  <c r="J46" i="3"/>
  <c r="J47" i="3"/>
  <c r="I49" i="3"/>
  <c r="I50" i="3" s="1"/>
  <c r="I46" i="3"/>
  <c r="I47" i="3" s="1"/>
  <c r="H49" i="3"/>
  <c r="H50" i="3" s="1"/>
  <c r="H46" i="3"/>
  <c r="H47" i="3" s="1"/>
  <c r="G49" i="3"/>
  <c r="G50" i="3" s="1"/>
  <c r="G46" i="3"/>
  <c r="G47" i="3" s="1"/>
  <c r="F49" i="3"/>
  <c r="F50" i="3" s="1"/>
  <c r="F46" i="3"/>
  <c r="F47" i="3" s="1"/>
  <c r="E49" i="3"/>
  <c r="E50" i="3" s="1"/>
  <c r="E46" i="3"/>
  <c r="E47" i="3" s="1"/>
  <c r="D49" i="3"/>
  <c r="D50" i="3" s="1"/>
  <c r="D46" i="3"/>
  <c r="D47" i="3" s="1"/>
  <c r="C49" i="3"/>
  <c r="C50" i="3" s="1"/>
  <c r="C46" i="3"/>
  <c r="C47" i="3" s="1"/>
  <c r="B49" i="3"/>
  <c r="B50" i="3" s="1"/>
  <c r="B46" i="3"/>
  <c r="B47" i="3"/>
  <c r="K42" i="3"/>
  <c r="K43" i="3" s="1"/>
  <c r="L42" i="3"/>
  <c r="L43" i="3" s="1"/>
  <c r="M42" i="3"/>
  <c r="M43" i="3" s="1"/>
  <c r="K39" i="3"/>
  <c r="K40" i="3" s="1"/>
  <c r="L39" i="3"/>
  <c r="L40" i="3" s="1"/>
  <c r="M39" i="3"/>
  <c r="M40" i="3" s="1"/>
  <c r="N5" i="3"/>
  <c r="J42" i="3"/>
  <c r="J43" i="3" s="1"/>
  <c r="J39" i="3"/>
  <c r="J40" i="3" s="1"/>
  <c r="G42" i="3"/>
  <c r="H42" i="3"/>
  <c r="H43" i="3" s="1"/>
  <c r="I42" i="3"/>
  <c r="I43" i="3" s="1"/>
  <c r="G43" i="3"/>
  <c r="G39" i="3"/>
  <c r="G40" i="3" s="1"/>
  <c r="H39" i="3"/>
  <c r="H40" i="3" s="1"/>
  <c r="I39" i="3"/>
  <c r="I40" i="3"/>
  <c r="D42" i="3"/>
  <c r="D43" i="3" s="1"/>
  <c r="E42" i="3"/>
  <c r="E43" i="3" s="1"/>
  <c r="F42" i="3"/>
  <c r="F43" i="3" s="1"/>
  <c r="F39" i="3"/>
  <c r="F40" i="3" s="1"/>
  <c r="D39" i="3"/>
  <c r="D40" i="3" s="1"/>
  <c r="E39" i="3"/>
  <c r="E40" i="3" s="1"/>
  <c r="C39" i="3"/>
  <c r="C40" i="3" s="1"/>
  <c r="C42" i="3"/>
  <c r="C43" i="3" s="1"/>
  <c r="B42" i="3"/>
  <c r="B43" i="3" s="1"/>
  <c r="B39" i="3"/>
  <c r="B40" i="3" s="1"/>
  <c r="O6" i="3"/>
  <c r="O5" i="3"/>
  <c r="O4" i="3"/>
  <c r="N4" i="3"/>
  <c r="M35" i="3"/>
  <c r="M36" i="3"/>
  <c r="M32" i="3"/>
  <c r="M33" i="3" s="1"/>
  <c r="K35" i="3"/>
  <c r="K36" i="3" s="1"/>
  <c r="L35" i="3"/>
  <c r="L36" i="3"/>
  <c r="L32" i="3"/>
  <c r="L33" i="3" s="1"/>
  <c r="K32" i="3"/>
  <c r="K33" i="3" s="1"/>
  <c r="J35" i="3"/>
  <c r="J36" i="3"/>
  <c r="J32" i="3"/>
  <c r="J33" i="3" s="1"/>
  <c r="I35" i="3"/>
  <c r="I36" i="3" s="1"/>
  <c r="I32" i="3"/>
  <c r="I33" i="3" s="1"/>
  <c r="G35" i="3"/>
  <c r="G36" i="3" s="1"/>
  <c r="H35" i="3"/>
  <c r="H36" i="3" s="1"/>
  <c r="G32" i="3"/>
  <c r="H32" i="3"/>
  <c r="H33" i="3" s="1"/>
  <c r="G33" i="3"/>
  <c r="F35" i="3"/>
  <c r="F36" i="3" s="1"/>
  <c r="F32" i="3"/>
  <c r="F33" i="3" s="1"/>
  <c r="E35" i="3"/>
  <c r="E36" i="3" s="1"/>
  <c r="E32" i="3"/>
  <c r="E33" i="3" s="1"/>
  <c r="D35" i="3"/>
  <c r="D36" i="3" s="1"/>
  <c r="D32" i="3"/>
  <c r="D33" i="3" s="1"/>
  <c r="C35" i="3"/>
  <c r="C36" i="3" s="1"/>
  <c r="C32" i="3"/>
  <c r="C33" i="3" s="1"/>
  <c r="B35" i="3"/>
  <c r="B36" i="3" s="1"/>
  <c r="B32" i="3"/>
  <c r="B33" i="3" s="1"/>
  <c r="O3" i="3"/>
  <c r="M28" i="3"/>
  <c r="M29" i="3" s="1"/>
  <c r="M25" i="3"/>
  <c r="M26" i="3" s="1"/>
  <c r="N3" i="3"/>
  <c r="L28" i="3"/>
  <c r="L29" i="3" s="1"/>
  <c r="L25" i="3"/>
  <c r="L26" i="3" s="1"/>
  <c r="K28" i="3"/>
  <c r="K29" i="3" s="1"/>
  <c r="K25" i="3"/>
  <c r="K26" i="3" s="1"/>
  <c r="J28" i="3"/>
  <c r="J29" i="3" s="1"/>
  <c r="J25" i="3"/>
  <c r="J26" i="3" s="1"/>
  <c r="H28" i="3"/>
  <c r="H29" i="3" s="1"/>
  <c r="I28" i="3"/>
  <c r="I29" i="3" s="1"/>
  <c r="H25" i="3"/>
  <c r="H26" i="3" s="1"/>
  <c r="I25" i="3"/>
  <c r="I26" i="3" s="1"/>
  <c r="F28" i="3"/>
  <c r="F29" i="3" s="1"/>
  <c r="G28" i="3"/>
  <c r="G29" i="3" s="1"/>
  <c r="F25" i="3"/>
  <c r="F26" i="3" s="1"/>
  <c r="G25" i="3"/>
  <c r="G26" i="3" s="1"/>
  <c r="E28" i="3"/>
  <c r="E29" i="3" s="1"/>
  <c r="E25" i="3"/>
  <c r="E26" i="3" s="1"/>
  <c r="D28" i="3"/>
  <c r="D29" i="3" s="1"/>
  <c r="D25" i="3"/>
  <c r="D26" i="3" s="1"/>
  <c r="C25" i="3"/>
  <c r="C26" i="3" s="1"/>
  <c r="C28" i="3"/>
  <c r="C29" i="3" s="1"/>
  <c r="O2" i="3"/>
  <c r="N2" i="3"/>
  <c r="B28" i="3"/>
  <c r="B29" i="3" s="1"/>
  <c r="B25" i="3"/>
  <c r="B26" i="3" s="1"/>
  <c r="M21" i="3"/>
  <c r="M22" i="3" s="1"/>
  <c r="M18" i="3"/>
  <c r="M19" i="3" s="1"/>
  <c r="L21" i="3"/>
  <c r="L22" i="3" s="1"/>
  <c r="L18" i="3"/>
  <c r="L19" i="3" s="1"/>
  <c r="K21" i="3"/>
  <c r="K22" i="3" s="1"/>
  <c r="K18" i="3"/>
  <c r="K19" i="3" s="1"/>
  <c r="J21" i="3"/>
  <c r="J22" i="3" s="1"/>
  <c r="J18" i="3"/>
  <c r="J19" i="3" s="1"/>
  <c r="I21" i="3"/>
  <c r="I22" i="3" s="1"/>
  <c r="I18" i="3"/>
  <c r="I19" i="3" s="1"/>
  <c r="H21" i="3"/>
  <c r="H22" i="3" s="1"/>
  <c r="H18" i="3"/>
  <c r="H19" i="3" s="1"/>
  <c r="G21" i="3"/>
  <c r="G22" i="3" s="1"/>
  <c r="G18" i="3"/>
  <c r="G19" i="3" s="1"/>
  <c r="F21" i="3"/>
  <c r="F22" i="3" s="1"/>
  <c r="F18" i="3"/>
  <c r="F19" i="3" s="1"/>
  <c r="E21" i="3"/>
  <c r="E22" i="3" s="1"/>
  <c r="D21" i="3"/>
  <c r="D22" i="3" s="1"/>
  <c r="C21" i="3"/>
  <c r="C22" i="3" s="1"/>
  <c r="B21" i="3"/>
  <c r="B22" i="3" s="1"/>
  <c r="E18" i="3"/>
  <c r="E19" i="3" s="1"/>
  <c r="D18" i="3"/>
  <c r="D19" i="3" s="1"/>
  <c r="C18" i="3"/>
  <c r="C19" i="3" s="1"/>
  <c r="B18" i="3"/>
  <c r="B19" i="3" s="1"/>
  <c r="N49" i="3" l="1"/>
  <c r="N50" i="3" s="1"/>
  <c r="N21" i="3"/>
  <c r="N22" i="3" s="1"/>
  <c r="N70" i="3"/>
  <c r="N71" i="3" s="1"/>
  <c r="N35" i="3"/>
  <c r="N36" i="3" s="1"/>
  <c r="N42" i="3"/>
  <c r="N43" i="3" s="1"/>
  <c r="N77" i="3"/>
  <c r="N78" i="3" s="1"/>
  <c r="N28" i="3"/>
  <c r="N29" i="3" s="1"/>
  <c r="N56" i="3"/>
  <c r="N57" i="3" s="1"/>
  <c r="N63" i="3"/>
  <c r="N64" i="3" s="1"/>
</calcChain>
</file>

<file path=xl/sharedStrings.xml><?xml version="1.0" encoding="utf-8"?>
<sst xmlns="http://schemas.openxmlformats.org/spreadsheetml/2006/main" count="377" uniqueCount="89">
  <si>
    <t>mn_indx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</si>
  <si>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</si>
  <si>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</si>
  <si>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</si>
  <si>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</si>
  <si>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</si>
  <si>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</si>
  <si>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</si>
  <si>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</si>
  <si>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</si>
  <si>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</si>
  <si>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</si>
  <si>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</si>
  <si>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jan-dec</t>
  </si>
  <si>
    <t>feb-jan</t>
  </si>
  <si>
    <t>mar-feb</t>
  </si>
  <si>
    <t>apr-mar</t>
  </si>
  <si>
    <t>may-apr</t>
  </si>
  <si>
    <t>jun-may</t>
  </si>
  <si>
    <t>jul-jun</t>
  </si>
  <si>
    <t>aug-jul</t>
  </si>
  <si>
    <t>sep-aug</t>
  </si>
  <si>
    <t>oct-sep</t>
  </si>
  <si>
    <t>nov-oct</t>
  </si>
  <si>
    <t>dec-nov</t>
  </si>
  <si>
    <t>change_04</t>
  </si>
  <si>
    <t>%change_04</t>
  </si>
  <si>
    <t>chg_prv_04-03</t>
  </si>
  <si>
    <t>%chg_prv_04-03</t>
  </si>
  <si>
    <t>ytd_avg_total</t>
  </si>
  <si>
    <t>benchmark</t>
  </si>
  <si>
    <t>change_05</t>
  </si>
  <si>
    <t>%change_05</t>
  </si>
  <si>
    <t>chg_prv_05-04</t>
  </si>
  <si>
    <t>%chg_prv_05-04</t>
  </si>
  <si>
    <t>change_06</t>
  </si>
  <si>
    <t>%change_06</t>
  </si>
  <si>
    <t>chg_prv_06-05</t>
  </si>
  <si>
    <t>%chg_prv_06-05</t>
  </si>
  <si>
    <t>change_07</t>
  </si>
  <si>
    <t>%change_07</t>
  </si>
  <si>
    <t>chg_prv_07-06</t>
  </si>
  <si>
    <t>%chg_prv_07-06</t>
  </si>
  <si>
    <t>change_08</t>
  </si>
  <si>
    <t>%change_08</t>
  </si>
  <si>
    <t>chg_prv_08-07</t>
  </si>
  <si>
    <t>%chg_prv_08-07</t>
  </si>
  <si>
    <t>change_09</t>
  </si>
  <si>
    <t>%change_09</t>
  </si>
  <si>
    <t>chg_prv_09-08</t>
  </si>
  <si>
    <t>%chg_prv_09-08</t>
  </si>
  <si>
    <t>change_10</t>
  </si>
  <si>
    <t>%change_10</t>
  </si>
  <si>
    <t>chg_prv_10-09</t>
  </si>
  <si>
    <t>%chg_prv_10-09</t>
  </si>
  <si>
    <t>change_11</t>
  </si>
  <si>
    <t>%change_11</t>
  </si>
  <si>
    <t>chg_prv_11-10</t>
  </si>
  <si>
    <t>%chg_prv_11-10</t>
  </si>
  <si>
    <t>change_12</t>
  </si>
  <si>
    <t>%change_12</t>
  </si>
  <si>
    <t>chg_prv_12-11</t>
  </si>
  <si>
    <t>%chg_prv_12-11</t>
  </si>
  <si>
    <t>change_13</t>
  </si>
  <si>
    <t>%change_13</t>
  </si>
  <si>
    <t>chg_prv_13-12</t>
  </si>
  <si>
    <t>%chg_prv_13-12</t>
  </si>
  <si>
    <t>`</t>
  </si>
  <si>
    <t>change_14</t>
  </si>
  <si>
    <t>%change_14</t>
  </si>
  <si>
    <t>chg_prv_14-13</t>
  </si>
  <si>
    <t>%chg_prv_14-13</t>
  </si>
  <si>
    <t>change_15</t>
  </si>
  <si>
    <t>%change_15</t>
  </si>
  <si>
    <t>chg_prv_15-14</t>
  </si>
  <si>
    <t>%chg_prv_15-14</t>
  </si>
  <si>
    <t>Mid-American States Index</t>
  </si>
  <si>
    <t>Minnesota Index</t>
  </si>
  <si>
    <t>Month</t>
  </si>
  <si>
    <t>14. Mid-America Economic Index: Creighton University     http://business.creighton.edu/economicoutlook</t>
  </si>
  <si>
    <t>cvcerd folder, economic indicators folder, data, folder, other_indexes folder</t>
  </si>
  <si>
    <t>File Name: midam_mn_bus_cond_index.xls</t>
  </si>
  <si>
    <t>Data is typically available by the 15th of each month</t>
  </si>
  <si>
    <t>-Click on “Mid-American States” in left-hand column</t>
  </si>
  <si>
    <t>-Click on Minnesota</t>
  </si>
  <si>
    <t>-Click on current year</t>
  </si>
  <si>
    <t>Get Minnesota number and Mid America number (for overall index)</t>
  </si>
  <si>
    <t xml:space="preserve">Report: Page 22 </t>
  </si>
  <si>
    <t>Web Data Folder, other_indexes folder, cvcerd_mn-ma-bus_index_data_2010-2019.xls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</si>
</sst>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\-yy;@"/>
    <numFmt numFmtId="165" formatCode="0.0"/>
  </numFmts>
  <fonts count="17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2"/>
      <name val="Arial Unicode MS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46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rgb="FFFF000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rgb="FFFF0000"/>
      <name val="Times New Roman"/>
      <family val="1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 indent="1"/>
    </xf>
    <xf numFmtId="164" fontId="4" fillId="0" borderId="0" xfId="0" applyNumberFormat="1" applyFont="1" applyAlignment="1">
      <alignment horizontal="left"/>
    </xf>
    <xf numFmtId="165" fontId="5" fillId="0" borderId="0" xfId="0" applyNumberFormat="1" applyFont="1" applyBorder="1" applyAlignment="1">
      <alignment horizontal="center" wrapText="1"/>
    </xf>
    <xf numFmtId="165" fontId="4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left"/>
    </xf>
    <xf numFmtId="165" fontId="5" fillId="0" borderId="0" xfId="0" applyNumberFormat="1" applyFont="1"/>
    <xf numFmtId="0" fontId="5" fillId="0" borderId="0" xfId="0" applyFont="1"/>
    <xf numFmtId="165" fontId="1" fillId="0" borderId="0" xfId="0" applyNumberFormat="1" applyFont="1"/>
    <xf numFmtId="165" fontId="0" fillId="0" borderId="0" xfId="0" applyNumberFormat="1"/>
    <xf numFmtId="165" fontId="5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right"/>
    </xf>
    <xf numFmtId="165" fontId="6" fillId="0" borderId="0" xfId="0" applyNumberFormat="1" applyFont="1" applyFill="1" applyAlignment="1">
      <alignment horizontal="right"/>
    </xf>
    <xf numFmtId="165" fontId="6" fillId="0" borderId="0" xfId="0" applyNumberFormat="1" applyFont="1"/>
    <xf numFmtId="0" fontId="7" fillId="0" borderId="0" xfId="0" applyFont="1" applyFill="1" applyAlignment="1">
      <alignment horizontal="center"/>
    </xf>
    <xf numFmtId="165" fontId="6" fillId="0" borderId="0" xfId="0" applyNumberFormat="1" applyFont="1" applyAlignment="1">
      <alignment horizontal="center"/>
    </xf>
    <xf numFmtId="0" fontId="4" fillId="2" borderId="0" xfId="0" applyFont="1" applyFill="1" applyAlignment="1">
      <alignment horizontal="left"/>
    </xf>
    <xf numFmtId="165" fontId="5" fillId="2" borderId="0" xfId="0" applyNumberFormat="1" applyFont="1" applyFill="1" applyAlignment="1">
      <alignment horizontal="center"/>
    </xf>
    <xf numFmtId="165" fontId="5" fillId="2" borderId="0" xfId="0" applyNumberFormat="1" applyFont="1" applyFill="1"/>
    <xf numFmtId="165" fontId="6" fillId="2" borderId="0" xfId="0" applyNumberFormat="1" applyFont="1" applyFill="1" applyAlignment="1">
      <alignment horizontal="right"/>
    </xf>
    <xf numFmtId="0" fontId="0" fillId="2" borderId="0" xfId="0" applyFill="1"/>
    <xf numFmtId="0" fontId="8" fillId="3" borderId="0" xfId="0" applyFont="1" applyFill="1"/>
    <xf numFmtId="0" fontId="4" fillId="3" borderId="0" xfId="0" applyFont="1" applyFill="1" applyAlignment="1">
      <alignment horizontal="left"/>
    </xf>
    <xf numFmtId="165" fontId="5" fillId="3" borderId="0" xfId="0" applyNumberFormat="1" applyFont="1" applyFill="1" applyAlignment="1">
      <alignment horizontal="center"/>
    </xf>
    <xf numFmtId="0" fontId="5" fillId="3" borderId="0" xfId="0" applyFont="1" applyFill="1"/>
    <xf numFmtId="0" fontId="6" fillId="3" borderId="0" xfId="0" applyFont="1" applyFill="1" applyAlignment="1">
      <alignment horizontal="right"/>
    </xf>
    <xf numFmtId="0" fontId="0" fillId="3" borderId="0" xfId="0" applyFill="1"/>
    <xf numFmtId="0" fontId="5" fillId="3" borderId="0" xfId="0" applyFont="1" applyFill="1" applyAlignment="1">
      <alignment horizontal="right"/>
    </xf>
    <xf numFmtId="0" fontId="9" fillId="3" borderId="0" xfId="0" applyFont="1" applyFill="1"/>
    <xf numFmtId="3" fontId="10" fillId="0" borderId="0" xfId="0" applyNumberFormat="1" applyFont="1" applyAlignment="1">
      <alignment horizontal="center"/>
    </xf>
    <xf numFmtId="165" fontId="11" fillId="0" borderId="0" xfId="0" applyNumberFormat="1" applyFont="1"/>
    <xf numFmtId="0" fontId="10" fillId="0" borderId="0" xfId="0" applyFont="1" applyAlignment="1">
      <alignment horizontal="center"/>
    </xf>
    <xf numFmtId="165" fontId="12" fillId="0" borderId="0" xfId="0" applyNumberFormat="1" applyFont="1" applyAlignment="1">
      <alignment horizontal="center"/>
    </xf>
    <xf numFmtId="165" fontId="12" fillId="0" borderId="0" xfId="0" applyNumberFormat="1" applyFont="1"/>
    <xf numFmtId="0" fontId="13" fillId="0" borderId="0" xfId="0" applyFont="1" applyAlignment="1">
      <alignment vertical="center"/>
    </xf>
    <xf numFmtId="0" fontId="16" fillId="0" borderId="0" xfId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Minnesota Business Index</a:t>
            </a:r>
          </a:p>
        </c:rich>
      </c:tx>
      <c:layout>
        <c:manualLayout>
          <c:xMode val="edge"/>
          <c:yMode val="edge"/>
          <c:x val="0.30983302411873836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01487427407815"/>
          <c:y val="0.20724564352514024"/>
          <c:w val="0.84786641929499074"/>
          <c:h val="0.670141161231693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'mnth-mnth_03-04'!$A$12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7828339639363263E-3"/>
                  <c:y val="-3.07392317454340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F08-4AB9-812D-5CB698E3388D}"/>
                </c:ext>
              </c:extLst>
            </c:dLbl>
            <c:dLbl>
              <c:idx val="1"/>
              <c:layout>
                <c:manualLayout>
                  <c:x val="-3.211936170316418E-3"/>
                  <c:y val="-2.821059022798640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08-4AB9-812D-5CB698E3388D}"/>
                </c:ext>
              </c:extLst>
            </c:dLbl>
            <c:dLbl>
              <c:idx val="2"/>
              <c:layout>
                <c:manualLayout>
                  <c:x val="-3.1184413636607114E-3"/>
                  <c:y val="-1.24177096856821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08-4AB9-812D-5CB698E3388D}"/>
                </c:ext>
              </c:extLst>
            </c:dLbl>
            <c:dLbl>
              <c:idx val="3"/>
              <c:layout>
                <c:manualLayout>
                  <c:x val="-3.4298959383323837E-3"/>
                  <c:y val="-1.18096316064864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3370341694301202E-2"/>
                      <c:h val="3.797596294536747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F08-4AB9-812D-5CB698E3388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('mnth-mnth_03-04'!$K$1:$M$1,'mnth-mnth_03-04'!$B$1)</c:f>
              <c:strCache>
                <c:ptCount val="4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</c:strCache>
            </c:strRef>
          </c:cat>
          <c:val>
            <c:numRef>
              <c:f>('mnth-mnth_03-04'!$K$12:$M$12,'mnth-mnth_03-04'!$B$13)</c:f>
              <c:numCache>
                <c:formatCode>0.0</c:formatCode>
                <c:ptCount val="4"/>
                <c:pt idx="0">
                  <c:v>55.2</c:v>
                </c:pt>
                <c:pt idx="1">
                  <c:v>55.7</c:v>
                </c:pt>
                <c:pt idx="2">
                  <c:v>58.9</c:v>
                </c:pt>
                <c:pt idx="3">
                  <c:v>57.7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08-4AB9-812D-5CB698E3388D}"/>
            </c:ext>
          </c:extLst>
        </c:ser>
        <c:ser>
          <c:idx val="0"/>
          <c:order val="1"/>
          <c:tx>
            <c:strRef>
              <c:f>'mnth-mnth_03-04'!$A$13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2140836291566994E-3"/>
                  <c:y val="1.05327223726757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F08-4AB9-812D-5CB698E3388D}"/>
                </c:ext>
              </c:extLst>
            </c:dLbl>
            <c:dLbl>
              <c:idx val="1"/>
              <c:layout>
                <c:manualLayout>
                  <c:x val="-6.0946927088659372E-4"/>
                  <c:y val="-2.80792322270800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F08-4AB9-812D-5CB698E3388D}"/>
                </c:ext>
              </c:extLst>
            </c:dLbl>
            <c:dLbl>
              <c:idx val="2"/>
              <c:layout>
                <c:manualLayout>
                  <c:x val="-2.8449690541929012E-3"/>
                  <c:y val="-1.21506150838392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F08-4AB9-812D-5CB698E3388D}"/>
                </c:ext>
              </c:extLst>
            </c:dLbl>
            <c:dLbl>
              <c:idx val="3"/>
              <c:layout>
                <c:manualLayout>
                  <c:x val="-8.6326871478745637E-4"/>
                  <c:y val="1.6158128761491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F08-4AB9-812D-5CB698E3388D}"/>
                </c:ext>
              </c:extLst>
            </c:dLbl>
            <c:dLbl>
              <c:idx val="4"/>
              <c:layout>
                <c:manualLayout>
                  <c:x val="1.4922841857435552E-2"/>
                  <c:y val="-3.627705481579581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F08-4AB9-812D-5CB698E3388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('mnth-mnth_03-04'!$K$1:$M$1,'mnth-mnth_03-04'!$B$1)</c:f>
              <c:strCache>
                <c:ptCount val="4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</c:strCache>
            </c:strRef>
          </c:cat>
          <c:val>
            <c:numRef>
              <c:f>('mnth-mnth_03-04'!$K$13:$M$13,'mnth-mnth_03-04'!$B$14)</c:f>
              <c:numCache>
                <c:formatCode>0.0</c:formatCode>
                <c:ptCount val="4"/>
                <c:pt idx="0">
                  <c:v>63.7</c:v>
                </c:pt>
                <c:pt idx="1">
                  <c:v>58</c:v>
                </c:pt>
                <c:pt idx="2">
                  <c:v>60.1</c:v>
                </c:pt>
                <c:pt idx="3">
                  <c:v>64.7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F08-4AB9-812D-5CB698E338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522896"/>
        <c:axId val="182523288"/>
      </c:barChart>
      <c:catAx>
        <c:axId val="1825228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25232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2523288"/>
        <c:scaling>
          <c:orientation val="minMax"/>
          <c:max val="9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benchmark = 50</a:t>
                </a:r>
              </a:p>
            </c:rich>
          </c:tx>
          <c:layout>
            <c:manualLayout>
              <c:xMode val="edge"/>
              <c:yMode val="edge"/>
              <c:x val="9.2764378478664231E-3"/>
              <c:y val="0.3194455380577428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2522896"/>
        <c:crosses val="autoZero"/>
        <c:crossBetween val="between"/>
        <c:majorUnit val="1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630869993846781"/>
          <c:y val="1.6272839017180286E-2"/>
          <c:w val="0.11392610569053786"/>
          <c:h val="0.162452244589575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011" r="0.75000000000000011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Minnesota Business Index: Year to Date </a:t>
            </a:r>
          </a:p>
        </c:rich>
      </c:tx>
      <c:layout>
        <c:manualLayout>
          <c:xMode val="edge"/>
          <c:yMode val="edge"/>
          <c:x val="0.2162663678130807"/>
          <c:y val="3.79310344827586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66367770881266"/>
          <c:y val="0.18814386061058055"/>
          <c:w val="0.86321704527300902"/>
          <c:h val="0.704959466022617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'mnth-mnth_03-04'!$A$12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3422940893940937E-3"/>
                  <c:y val="1.730799167345452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1DA-4155-92D3-32A7802CAD4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jan</c:v>
              </c:pt>
            </c:strLit>
          </c:cat>
          <c:val>
            <c:numRef>
              <c:f>'mnth-mnth_03-04'!$N$12</c:f>
              <c:numCache>
                <c:formatCode>0.0</c:formatCode>
                <c:ptCount val="1"/>
                <c:pt idx="0">
                  <c:v>55.558333333333337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DA-4155-92D3-32A7802CAD44}"/>
            </c:ext>
          </c:extLst>
        </c:ser>
        <c:ser>
          <c:idx val="0"/>
          <c:order val="1"/>
          <c:tx>
            <c:strRef>
              <c:f>'mnth-mnth_03-04'!$A$13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2050203521232674E-2"/>
                  <c:y val="3.86894741605575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1DA-4155-92D3-32A7802CAD4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jan</c:v>
              </c:pt>
            </c:strLit>
          </c:cat>
          <c:val>
            <c:numRef>
              <c:f>'mnth-mnth_03-04'!$N$13</c:f>
              <c:numCache>
                <c:formatCode>0.0</c:formatCode>
                <c:ptCount val="1"/>
                <c:pt idx="0">
                  <c:v>64.3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DA-4155-92D3-32A7802CAD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524072"/>
        <c:axId val="182524464"/>
      </c:barChart>
      <c:catAx>
        <c:axId val="182524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2524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2524464"/>
        <c:scaling>
          <c:orientation val="minMax"/>
          <c:max val="8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benchmark = 50</a:t>
                </a:r>
              </a:p>
            </c:rich>
          </c:tx>
          <c:layout>
            <c:manualLayout>
              <c:xMode val="edge"/>
              <c:yMode val="edge"/>
              <c:x val="9.2421441774491707E-3"/>
              <c:y val="0.3620689655172414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2524072"/>
        <c:crosses val="autoZero"/>
        <c:crossBetween val="between"/>
        <c:majorUnit val="1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643947002003673"/>
          <c:y val="1.7241379310344827E-2"/>
          <c:w val="0.11575492065340266"/>
          <c:h val="0.148275862068965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011" r="0.75000000000000011" t="1" header="0.5" footer="0.5"/>
    <c:pageSetup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78798</xdr:colOff>
      <xdr:row>0</xdr:row>
      <xdr:rowOff>147205</xdr:rowOff>
    </xdr:from>
    <xdr:to>
      <xdr:col>9</xdr:col>
      <xdr:colOff>335973</xdr:colOff>
      <xdr:row>17</xdr:row>
      <xdr:rowOff>135082</xdr:rowOff>
    </xdr:to>
    <xdr:graphicFrame macro="">
      <xdr:nvGraphicFramePr>
        <xdr:cNvPr id="2602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81395</xdr:colOff>
      <xdr:row>10</xdr:row>
      <xdr:rowOff>148071</xdr:rowOff>
    </xdr:from>
    <xdr:to>
      <xdr:col>9</xdr:col>
      <xdr:colOff>186170</xdr:colOff>
      <xdr:row>10</xdr:row>
      <xdr:rowOff>148071</xdr:rowOff>
    </xdr:to>
    <xdr:sp macro="" textlink="">
      <xdr:nvSpPr>
        <xdr:cNvPr id="2603" name="Line 15"/>
        <xdr:cNvSpPr>
          <a:spLocks noChangeShapeType="1"/>
        </xdr:cNvSpPr>
      </xdr:nvSpPr>
      <xdr:spPr bwMode="auto">
        <a:xfrm>
          <a:off x="1300595" y="1767321"/>
          <a:ext cx="437197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18</xdr:col>
      <xdr:colOff>276225</xdr:colOff>
      <xdr:row>18</xdr:row>
      <xdr:rowOff>9525</xdr:rowOff>
    </xdr:to>
    <xdr:graphicFrame macro="">
      <xdr:nvGraphicFramePr>
        <xdr:cNvPr id="260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495300</xdr:colOff>
      <xdr:row>10</xdr:row>
      <xdr:rowOff>25977</xdr:rowOff>
    </xdr:from>
    <xdr:to>
      <xdr:col>18</xdr:col>
      <xdr:colOff>85725</xdr:colOff>
      <xdr:row>10</xdr:row>
      <xdr:rowOff>25977</xdr:rowOff>
    </xdr:to>
    <xdr:sp macro="" textlink="">
      <xdr:nvSpPr>
        <xdr:cNvPr id="2605" name="Line 17"/>
        <xdr:cNvSpPr>
          <a:spLocks noChangeShapeType="1"/>
        </xdr:cNvSpPr>
      </xdr:nvSpPr>
      <xdr:spPr bwMode="auto">
        <a:xfrm>
          <a:off x="6556664" y="1671204"/>
          <a:ext cx="4439516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file:///C:\Users\data\web_data\other_indexes\cvcerd_mn-ma-bus_index_data_2010-2019.xls" TargetMode="External"/><Relationship Id="rId2" Type="http://schemas.openxmlformats.org/officeDocument/2006/relationships/hyperlink" Target="file:///C:\Users\data\other_indexes\midam_mn_bus_cond_index.xls" TargetMode="External"/><Relationship Id="rId1" Type="http://schemas.openxmlformats.org/officeDocument/2006/relationships/hyperlink" Target="http://business.creighton.edu/economicoutlook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7"/>
  <sheetViews>
    <sheetView workbookViewId="0">
      <pane ySplit="1" topLeftCell="A185" activePane="bottomLeft" state="frozen"/>
      <selection pane="bottomLeft" activeCell="C208" sqref="C208"/>
    </sheetView>
  </sheetViews>
  <sheetFormatPr defaultRowHeight="12.75"/>
  <cols>
    <col min="1" max="1" width="9.140625" style="3"/>
    <col min="2" max="2" width="23.28515625" style="6" bestFit="1" customWidth="1"/>
    <col min="3" max="3" width="14.42578125" style="6" bestFit="1" customWidth="1"/>
    <col min="4" max="4" width="9.140625" style="15"/>
  </cols>
  <sheetData>
    <row r="1" spans="1:4" s="1" customFormat="1" ht="12.75" customHeight="1">
      <c r="A1" s="3" t="s">
        <v>78</v>
      </c>
      <c r="B1" s="5" t="s">
        <v>76</v>
      </c>
      <c r="C1" s="5" t="s">
        <v>77</v>
      </c>
      <c r="D1" s="14"/>
    </row>
    <row r="2" spans="1:4" ht="12.75" customHeight="1">
      <c r="A2" s="3">
        <v>36161</v>
      </c>
      <c r="B2" s="6">
        <v>50.2</v>
      </c>
      <c r="C2" s="4">
        <v>44.1</v>
      </c>
      <c r="D2" s="16"/>
    </row>
    <row r="3" spans="1:4" ht="12.75" customHeight="1">
      <c r="A3" s="3">
        <v>36192</v>
      </c>
      <c r="B3" s="6">
        <v>54.8</v>
      </c>
      <c r="C3" s="4">
        <v>48.1</v>
      </c>
      <c r="D3" s="16"/>
    </row>
    <row r="4" spans="1:4">
      <c r="A4" s="3">
        <v>36220</v>
      </c>
      <c r="B4" s="6">
        <v>58.3</v>
      </c>
      <c r="C4" s="4">
        <v>50.8</v>
      </c>
      <c r="D4" s="16"/>
    </row>
    <row r="5" spans="1:4">
      <c r="A5" s="3">
        <v>36251</v>
      </c>
      <c r="B5" s="6">
        <v>58.2</v>
      </c>
      <c r="C5" s="4">
        <v>54.4</v>
      </c>
      <c r="D5" s="16"/>
    </row>
    <row r="6" spans="1:4">
      <c r="A6" s="3">
        <v>36281</v>
      </c>
      <c r="B6" s="6">
        <v>55.8</v>
      </c>
      <c r="C6" s="4">
        <v>48.7</v>
      </c>
      <c r="D6" s="16"/>
    </row>
    <row r="7" spans="1:4">
      <c r="A7" s="3">
        <v>36312</v>
      </c>
      <c r="B7" s="6">
        <v>56.5</v>
      </c>
      <c r="C7" s="4">
        <v>58.5</v>
      </c>
      <c r="D7" s="16"/>
    </row>
    <row r="8" spans="1:4">
      <c r="A8" s="3">
        <v>36342</v>
      </c>
      <c r="B8" s="6">
        <v>57.2</v>
      </c>
      <c r="C8" s="4">
        <v>51.6</v>
      </c>
      <c r="D8" s="16"/>
    </row>
    <row r="9" spans="1:4">
      <c r="A9" s="3">
        <v>36373</v>
      </c>
      <c r="B9" s="6">
        <v>53.8</v>
      </c>
      <c r="C9" s="4">
        <v>59.7</v>
      </c>
      <c r="D9" s="16"/>
    </row>
    <row r="10" spans="1:4">
      <c r="A10" s="3">
        <v>36404</v>
      </c>
      <c r="B10" s="6">
        <v>55.5</v>
      </c>
      <c r="C10" s="4">
        <v>57.3</v>
      </c>
      <c r="D10" s="16"/>
    </row>
    <row r="11" spans="1:4">
      <c r="A11" s="3">
        <v>36434</v>
      </c>
      <c r="B11" s="6">
        <v>55</v>
      </c>
      <c r="C11" s="4">
        <v>60.2</v>
      </c>
      <c r="D11" s="16"/>
    </row>
    <row r="12" spans="1:4">
      <c r="A12" s="3">
        <v>36465</v>
      </c>
      <c r="B12" s="6">
        <v>55.8</v>
      </c>
      <c r="C12" s="4">
        <v>58.7</v>
      </c>
      <c r="D12" s="16"/>
    </row>
    <row r="13" spans="1:4">
      <c r="A13" s="3">
        <v>36495</v>
      </c>
      <c r="B13" s="6">
        <v>56</v>
      </c>
      <c r="C13" s="4">
        <v>59.7</v>
      </c>
      <c r="D13" s="16"/>
    </row>
    <row r="14" spans="1:4">
      <c r="A14" s="3">
        <v>36526</v>
      </c>
      <c r="B14" s="6">
        <v>54.8</v>
      </c>
      <c r="C14" s="4">
        <v>57.2</v>
      </c>
      <c r="D14" s="16"/>
    </row>
    <row r="15" spans="1:4">
      <c r="A15" s="3">
        <v>36557</v>
      </c>
      <c r="B15" s="6">
        <v>58.8</v>
      </c>
      <c r="C15" s="4">
        <v>55.7</v>
      </c>
      <c r="D15" s="16"/>
    </row>
    <row r="16" spans="1:4">
      <c r="A16" s="3">
        <v>36586</v>
      </c>
      <c r="B16" s="6">
        <v>61.6</v>
      </c>
      <c r="C16" s="4">
        <v>53.6</v>
      </c>
      <c r="D16" s="16"/>
    </row>
    <row r="17" spans="1:4">
      <c r="A17" s="3">
        <v>36617</v>
      </c>
      <c r="B17" s="6">
        <v>61.5</v>
      </c>
      <c r="C17" s="4">
        <v>49.2</v>
      </c>
      <c r="D17" s="16"/>
    </row>
    <row r="18" spans="1:4">
      <c r="A18" s="3">
        <v>36647</v>
      </c>
      <c r="B18" s="6">
        <v>57.1</v>
      </c>
      <c r="C18" s="4">
        <v>45.4</v>
      </c>
      <c r="D18" s="16"/>
    </row>
    <row r="19" spans="1:4">
      <c r="A19" s="3">
        <v>36678</v>
      </c>
      <c r="B19" s="6">
        <v>53</v>
      </c>
      <c r="C19" s="4">
        <v>43.2</v>
      </c>
      <c r="D19" s="16"/>
    </row>
    <row r="20" spans="1:4">
      <c r="A20" s="3">
        <v>36708</v>
      </c>
      <c r="B20" s="6">
        <v>54.2</v>
      </c>
      <c r="C20" s="4">
        <v>44.7</v>
      </c>
      <c r="D20" s="16"/>
    </row>
    <row r="21" spans="1:4">
      <c r="A21" s="3">
        <v>36739</v>
      </c>
      <c r="B21" s="6">
        <v>52.5</v>
      </c>
      <c r="C21" s="4">
        <v>44.5</v>
      </c>
      <c r="D21" s="16"/>
    </row>
    <row r="22" spans="1:4">
      <c r="A22" s="3">
        <v>36770</v>
      </c>
      <c r="B22" s="6">
        <v>53.3</v>
      </c>
      <c r="C22" s="4">
        <v>59</v>
      </c>
      <c r="D22" s="16"/>
    </row>
    <row r="23" spans="1:4">
      <c r="A23" s="3">
        <v>36800</v>
      </c>
      <c r="B23" s="6">
        <v>50.2</v>
      </c>
      <c r="C23" s="4">
        <v>38.299999999999997</v>
      </c>
      <c r="D23" s="16"/>
    </row>
    <row r="24" spans="1:4">
      <c r="A24" s="3">
        <v>36831</v>
      </c>
      <c r="B24" s="6">
        <v>49.1</v>
      </c>
      <c r="C24" s="4">
        <v>49.3</v>
      </c>
      <c r="D24" s="16"/>
    </row>
    <row r="25" spans="1:4">
      <c r="A25" s="3">
        <v>36861</v>
      </c>
      <c r="B25" s="6">
        <v>49.7</v>
      </c>
      <c r="C25" s="4">
        <v>47.5</v>
      </c>
      <c r="D25" s="16"/>
    </row>
    <row r="26" spans="1:4">
      <c r="A26" s="3">
        <v>36892</v>
      </c>
      <c r="B26" s="4">
        <v>47.3</v>
      </c>
      <c r="C26" s="6">
        <v>40.299999999999997</v>
      </c>
      <c r="D26" s="16"/>
    </row>
    <row r="27" spans="1:4">
      <c r="A27" s="3">
        <v>36923</v>
      </c>
      <c r="B27" s="4">
        <v>45.8</v>
      </c>
      <c r="C27" s="6">
        <v>37</v>
      </c>
      <c r="D27" s="16"/>
    </row>
    <row r="28" spans="1:4">
      <c r="A28" s="3">
        <v>36951</v>
      </c>
      <c r="B28" s="4">
        <v>44.5</v>
      </c>
      <c r="C28" s="6">
        <v>32</v>
      </c>
      <c r="D28" s="16"/>
    </row>
    <row r="29" spans="1:4">
      <c r="A29" s="3">
        <v>36982</v>
      </c>
      <c r="B29" s="4">
        <v>44.8</v>
      </c>
      <c r="C29" s="6">
        <v>40.200000000000003</v>
      </c>
      <c r="D29" s="16"/>
    </row>
    <row r="30" spans="1:4">
      <c r="A30" s="3">
        <v>37012</v>
      </c>
      <c r="B30" s="4">
        <v>46.5</v>
      </c>
      <c r="C30" s="6">
        <v>33.5</v>
      </c>
      <c r="D30" s="16"/>
    </row>
    <row r="31" spans="1:4">
      <c r="A31" s="3">
        <v>37043</v>
      </c>
      <c r="B31" s="4">
        <v>45.3</v>
      </c>
      <c r="C31" s="6">
        <v>36.799999999999997</v>
      </c>
      <c r="D31" s="16"/>
    </row>
    <row r="32" spans="1:4">
      <c r="A32" s="3">
        <v>37073</v>
      </c>
      <c r="B32" s="4">
        <v>44.6</v>
      </c>
      <c r="C32" s="6">
        <v>32.4</v>
      </c>
      <c r="D32" s="16"/>
    </row>
    <row r="33" spans="1:4">
      <c r="A33" s="3">
        <v>37104</v>
      </c>
      <c r="B33" s="4">
        <v>45.5</v>
      </c>
      <c r="C33" s="6">
        <v>41.9</v>
      </c>
      <c r="D33" s="16"/>
    </row>
    <row r="34" spans="1:4">
      <c r="A34" s="3">
        <v>37135</v>
      </c>
      <c r="B34" s="4">
        <v>44.4</v>
      </c>
      <c r="C34" s="6">
        <v>38.5</v>
      </c>
      <c r="D34" s="16"/>
    </row>
    <row r="35" spans="1:4">
      <c r="A35" s="3">
        <v>37165</v>
      </c>
      <c r="B35" s="4">
        <v>49.1</v>
      </c>
      <c r="C35" s="6">
        <v>46.7</v>
      </c>
      <c r="D35" s="16"/>
    </row>
    <row r="36" spans="1:4">
      <c r="A36" s="3">
        <v>37196</v>
      </c>
      <c r="B36" s="4">
        <v>43.1</v>
      </c>
      <c r="C36" s="6">
        <v>41.7</v>
      </c>
      <c r="D36" s="16"/>
    </row>
    <row r="37" spans="1:4">
      <c r="A37" s="3">
        <v>37226</v>
      </c>
      <c r="B37" s="4">
        <v>43.9</v>
      </c>
      <c r="C37" s="6">
        <v>41.7</v>
      </c>
      <c r="D37" s="16"/>
    </row>
    <row r="38" spans="1:4">
      <c r="A38" s="3">
        <v>37257</v>
      </c>
      <c r="B38" s="4">
        <v>47.7</v>
      </c>
      <c r="C38" s="6">
        <v>47.1</v>
      </c>
      <c r="D38" s="16"/>
    </row>
    <row r="39" spans="1:4">
      <c r="A39" s="3">
        <v>37288</v>
      </c>
      <c r="B39" s="4">
        <v>56.2</v>
      </c>
      <c r="C39" s="6">
        <v>47.9</v>
      </c>
      <c r="D39" s="16"/>
    </row>
    <row r="40" spans="1:4">
      <c r="A40" s="3">
        <v>37316</v>
      </c>
      <c r="B40" s="4">
        <v>54</v>
      </c>
      <c r="C40" s="6">
        <v>47.8</v>
      </c>
      <c r="D40" s="16"/>
    </row>
    <row r="41" spans="1:4">
      <c r="A41" s="3">
        <v>37347</v>
      </c>
      <c r="B41" s="4">
        <v>57.5</v>
      </c>
      <c r="C41" s="6">
        <v>49.6</v>
      </c>
      <c r="D41" s="16"/>
    </row>
    <row r="42" spans="1:4">
      <c r="A42" s="3">
        <v>37377</v>
      </c>
      <c r="B42" s="4">
        <v>57.9</v>
      </c>
      <c r="C42" s="6">
        <v>52</v>
      </c>
      <c r="D42" s="16"/>
    </row>
    <row r="43" spans="1:4">
      <c r="A43" s="3">
        <v>37408</v>
      </c>
      <c r="B43" s="4">
        <v>56.8</v>
      </c>
      <c r="C43" s="6">
        <v>53.4</v>
      </c>
      <c r="D43" s="16"/>
    </row>
    <row r="44" spans="1:4">
      <c r="A44" s="3">
        <v>37438</v>
      </c>
      <c r="B44" s="4">
        <v>53.9</v>
      </c>
      <c r="C44" s="6">
        <v>47.6</v>
      </c>
      <c r="D44" s="16"/>
    </row>
    <row r="45" spans="1:4">
      <c r="A45" s="3">
        <v>37469</v>
      </c>
      <c r="B45" s="4">
        <v>51.1</v>
      </c>
      <c r="C45" s="6">
        <v>46.5</v>
      </c>
      <c r="D45" s="16"/>
    </row>
    <row r="46" spans="1:4">
      <c r="A46" s="3">
        <v>37500</v>
      </c>
      <c r="B46" s="4">
        <v>49.4</v>
      </c>
      <c r="C46" s="6">
        <v>49.5</v>
      </c>
      <c r="D46" s="16"/>
    </row>
    <row r="47" spans="1:4">
      <c r="A47" s="3">
        <v>37530</v>
      </c>
      <c r="B47" s="4">
        <v>53.1</v>
      </c>
      <c r="C47" s="6">
        <v>51</v>
      </c>
      <c r="D47" s="16"/>
    </row>
    <row r="48" spans="1:4">
      <c r="A48" s="3">
        <v>37561</v>
      </c>
      <c r="B48" s="4">
        <v>50.8</v>
      </c>
      <c r="C48" s="6">
        <v>52.4</v>
      </c>
      <c r="D48" s="16"/>
    </row>
    <row r="49" spans="1:5">
      <c r="A49" s="3">
        <v>37591</v>
      </c>
      <c r="B49" s="4">
        <v>52.5</v>
      </c>
      <c r="C49" s="6">
        <v>51.4</v>
      </c>
      <c r="D49" s="16"/>
    </row>
    <row r="50" spans="1:5">
      <c r="A50" s="3">
        <v>37622</v>
      </c>
      <c r="B50" s="4">
        <v>54.5</v>
      </c>
      <c r="C50" s="6">
        <v>53.4</v>
      </c>
      <c r="D50" s="16"/>
    </row>
    <row r="51" spans="1:5">
      <c r="A51" s="3">
        <v>37653</v>
      </c>
      <c r="B51" s="4">
        <v>53.9</v>
      </c>
      <c r="C51" s="6">
        <v>54.1</v>
      </c>
      <c r="D51" s="16"/>
    </row>
    <row r="52" spans="1:5">
      <c r="A52" s="3">
        <v>37681</v>
      </c>
      <c r="B52" s="4">
        <v>53.7</v>
      </c>
      <c r="C52" s="6">
        <v>49</v>
      </c>
      <c r="D52" s="16"/>
    </row>
    <row r="53" spans="1:5">
      <c r="A53" s="3">
        <v>37712</v>
      </c>
      <c r="B53" s="4">
        <v>53.1</v>
      </c>
      <c r="C53" s="6">
        <v>46.4</v>
      </c>
      <c r="D53" s="16"/>
    </row>
    <row r="54" spans="1:5">
      <c r="A54" s="3">
        <v>37742</v>
      </c>
      <c r="B54" s="4">
        <v>55.3</v>
      </c>
      <c r="C54" s="6">
        <v>46.6</v>
      </c>
      <c r="D54" s="16"/>
    </row>
    <row r="55" spans="1:5">
      <c r="A55" s="3">
        <v>37773</v>
      </c>
      <c r="B55" s="4">
        <v>57.3</v>
      </c>
      <c r="C55" s="6">
        <v>48.6</v>
      </c>
      <c r="D55" s="16"/>
    </row>
    <row r="56" spans="1:5">
      <c r="A56" s="3">
        <v>37803</v>
      </c>
      <c r="B56" s="4">
        <v>56</v>
      </c>
      <c r="C56" s="6">
        <v>50.8</v>
      </c>
      <c r="D56" s="16"/>
    </row>
    <row r="57" spans="1:5" ht="12.75" customHeight="1">
      <c r="A57" s="3">
        <v>37834</v>
      </c>
      <c r="B57" s="6">
        <v>60.2</v>
      </c>
      <c r="C57" s="6">
        <v>57</v>
      </c>
      <c r="D57" s="16"/>
      <c r="E57" s="2"/>
    </row>
    <row r="58" spans="1:5">
      <c r="A58" s="3">
        <v>37865</v>
      </c>
      <c r="B58" s="6">
        <v>56.3</v>
      </c>
      <c r="C58" s="6">
        <v>56.9</v>
      </c>
      <c r="D58" s="16"/>
    </row>
    <row r="59" spans="1:5">
      <c r="A59" s="3">
        <v>37895</v>
      </c>
      <c r="B59" s="6">
        <v>57.9</v>
      </c>
      <c r="C59" s="6">
        <v>59.6</v>
      </c>
      <c r="D59" s="16"/>
    </row>
    <row r="60" spans="1:5">
      <c r="A60" s="3">
        <v>37926</v>
      </c>
      <c r="B60" s="6">
        <v>59.4</v>
      </c>
      <c r="C60" s="6">
        <v>56.7</v>
      </c>
      <c r="D60" s="16"/>
    </row>
    <row r="61" spans="1:5">
      <c r="A61" s="3">
        <v>37956</v>
      </c>
      <c r="B61" s="6">
        <v>55.9</v>
      </c>
      <c r="C61" s="6">
        <v>53.8</v>
      </c>
      <c r="D61" s="16"/>
    </row>
    <row r="62" spans="1:5">
      <c r="A62" s="3">
        <v>37987</v>
      </c>
      <c r="B62" s="6">
        <v>62</v>
      </c>
      <c r="C62" s="6">
        <v>58.3</v>
      </c>
      <c r="D62" s="16"/>
    </row>
    <row r="63" spans="1:5">
      <c r="A63" s="3">
        <v>38018</v>
      </c>
      <c r="B63" s="6">
        <v>64.2</v>
      </c>
      <c r="C63" s="6">
        <v>60.1</v>
      </c>
      <c r="D63" s="16"/>
    </row>
    <row r="64" spans="1:5">
      <c r="A64" s="3">
        <v>38047</v>
      </c>
      <c r="B64" s="6">
        <v>69.7</v>
      </c>
      <c r="C64" s="6">
        <v>61.6</v>
      </c>
      <c r="D64" s="16"/>
    </row>
    <row r="65" spans="1:4">
      <c r="A65" s="3">
        <v>38078</v>
      </c>
      <c r="B65" s="6">
        <v>70.3</v>
      </c>
      <c r="C65" s="6">
        <v>63.5</v>
      </c>
      <c r="D65" s="16"/>
    </row>
    <row r="66" spans="1:4">
      <c r="A66" s="3">
        <v>38108</v>
      </c>
      <c r="B66" s="6">
        <v>67.599999999999994</v>
      </c>
      <c r="C66" s="6">
        <v>65.400000000000006</v>
      </c>
      <c r="D66" s="16"/>
    </row>
    <row r="67" spans="1:4">
      <c r="A67" s="3">
        <v>38139</v>
      </c>
      <c r="B67" s="6">
        <v>68.2</v>
      </c>
      <c r="C67" s="6">
        <v>68.5</v>
      </c>
      <c r="D67" s="16"/>
    </row>
    <row r="68" spans="1:4">
      <c r="A68" s="3">
        <v>38169</v>
      </c>
      <c r="B68" s="6">
        <v>64.2</v>
      </c>
      <c r="C68" s="6">
        <v>66</v>
      </c>
      <c r="D68" s="16"/>
    </row>
    <row r="69" spans="1:4">
      <c r="A69" s="3">
        <v>38200</v>
      </c>
      <c r="B69" s="6">
        <v>61.3</v>
      </c>
      <c r="C69" s="6">
        <v>58.9</v>
      </c>
      <c r="D69" s="16"/>
    </row>
    <row r="70" spans="1:4">
      <c r="A70" s="3">
        <v>38231</v>
      </c>
      <c r="B70" s="6">
        <v>63.9</v>
      </c>
      <c r="C70" s="6">
        <v>57.9</v>
      </c>
      <c r="D70" s="16"/>
    </row>
    <row r="71" spans="1:4">
      <c r="A71" s="3">
        <v>38261</v>
      </c>
      <c r="B71" s="6">
        <v>61.6</v>
      </c>
      <c r="C71" s="6">
        <v>63</v>
      </c>
      <c r="D71" s="16"/>
    </row>
    <row r="72" spans="1:4">
      <c r="A72" s="3">
        <v>38292</v>
      </c>
      <c r="B72" s="6">
        <v>63.8</v>
      </c>
      <c r="C72" s="6">
        <v>63.8</v>
      </c>
      <c r="D72" s="16"/>
    </row>
    <row r="73" spans="1:4">
      <c r="A73" s="3">
        <v>38322</v>
      </c>
      <c r="B73" s="6">
        <v>59</v>
      </c>
      <c r="C73" s="6">
        <v>63.3</v>
      </c>
      <c r="D73" s="16"/>
    </row>
    <row r="74" spans="1:4">
      <c r="A74" s="3">
        <v>38353</v>
      </c>
      <c r="B74" s="6">
        <v>60.7</v>
      </c>
      <c r="C74" s="6">
        <v>61.5</v>
      </c>
      <c r="D74" s="16"/>
    </row>
    <row r="75" spans="1:4">
      <c r="A75" s="3">
        <v>38384</v>
      </c>
      <c r="B75" s="6">
        <v>62.3</v>
      </c>
      <c r="C75" s="6">
        <v>60.7</v>
      </c>
      <c r="D75" s="16"/>
    </row>
    <row r="76" spans="1:4">
      <c r="A76" s="3">
        <v>38412</v>
      </c>
      <c r="B76" s="6">
        <v>61.3</v>
      </c>
      <c r="C76" s="6">
        <v>56.3</v>
      </c>
      <c r="D76" s="16"/>
    </row>
    <row r="77" spans="1:4">
      <c r="A77" s="3">
        <v>38443</v>
      </c>
      <c r="B77" s="6">
        <v>58</v>
      </c>
      <c r="C77" s="6">
        <v>47.9</v>
      </c>
      <c r="D77" s="16"/>
    </row>
    <row r="78" spans="1:4">
      <c r="A78" s="3">
        <v>38473</v>
      </c>
      <c r="B78" s="6">
        <v>60.7</v>
      </c>
      <c r="C78" s="6">
        <v>50.3</v>
      </c>
    </row>
    <row r="79" spans="1:4">
      <c r="A79" s="3">
        <v>38504</v>
      </c>
      <c r="B79" s="6">
        <v>59.2</v>
      </c>
      <c r="C79" s="6">
        <v>54.2</v>
      </c>
    </row>
    <row r="80" spans="1:4">
      <c r="A80" s="3">
        <v>38534</v>
      </c>
      <c r="B80" s="6">
        <v>59.7</v>
      </c>
      <c r="C80" s="6">
        <v>56.6</v>
      </c>
    </row>
    <row r="81" spans="1:3">
      <c r="A81" s="3">
        <v>38565</v>
      </c>
      <c r="B81" s="6">
        <v>60.4</v>
      </c>
      <c r="C81" s="6">
        <v>61.1</v>
      </c>
    </row>
    <row r="82" spans="1:3">
      <c r="A82" s="3">
        <v>38596</v>
      </c>
      <c r="B82" s="6">
        <v>59.9</v>
      </c>
      <c r="C82" s="6">
        <v>61.8</v>
      </c>
    </row>
    <row r="83" spans="1:3">
      <c r="A83" s="3">
        <v>38626</v>
      </c>
      <c r="B83" s="6">
        <v>58.3</v>
      </c>
      <c r="C83" s="6">
        <v>58</v>
      </c>
    </row>
    <row r="84" spans="1:3">
      <c r="A84" s="3">
        <v>38657</v>
      </c>
      <c r="B84" s="6">
        <v>56.9</v>
      </c>
      <c r="C84" s="6">
        <v>55.2</v>
      </c>
    </row>
    <row r="85" spans="1:3">
      <c r="A85" s="3">
        <v>38687</v>
      </c>
      <c r="B85" s="6">
        <v>56.1</v>
      </c>
      <c r="C85" s="6">
        <v>55.4</v>
      </c>
    </row>
    <row r="86" spans="1:3">
      <c r="A86" s="3">
        <v>38718</v>
      </c>
      <c r="B86" s="6">
        <v>59.8</v>
      </c>
      <c r="C86" s="6">
        <v>58</v>
      </c>
    </row>
    <row r="87" spans="1:3">
      <c r="A87" s="3">
        <v>38749</v>
      </c>
      <c r="B87" s="6">
        <v>59.9</v>
      </c>
      <c r="C87" s="6">
        <v>59.6</v>
      </c>
    </row>
    <row r="88" spans="1:3">
      <c r="A88" s="3">
        <v>38777</v>
      </c>
      <c r="B88" s="6">
        <v>63.6</v>
      </c>
      <c r="C88" s="6">
        <v>60.9</v>
      </c>
    </row>
    <row r="89" spans="1:3">
      <c r="A89" s="3">
        <v>38808</v>
      </c>
      <c r="B89" s="6">
        <v>66</v>
      </c>
      <c r="C89" s="6">
        <v>68.7</v>
      </c>
    </row>
    <row r="90" spans="1:3">
      <c r="A90" s="3">
        <v>38838</v>
      </c>
      <c r="B90" s="6">
        <v>65.7</v>
      </c>
      <c r="C90" s="6">
        <v>74.8</v>
      </c>
    </row>
    <row r="91" spans="1:3">
      <c r="A91" s="3">
        <v>38869</v>
      </c>
      <c r="B91" s="6">
        <v>57.9</v>
      </c>
      <c r="C91" s="6">
        <v>69.400000000000006</v>
      </c>
    </row>
    <row r="92" spans="1:3">
      <c r="A92" s="3">
        <v>38899</v>
      </c>
      <c r="B92" s="6">
        <v>60.2</v>
      </c>
      <c r="C92" s="6">
        <v>60.3</v>
      </c>
    </row>
    <row r="93" spans="1:3">
      <c r="A93" s="3">
        <v>38930</v>
      </c>
      <c r="B93" s="6">
        <v>56.3</v>
      </c>
      <c r="C93" s="6">
        <v>56.5</v>
      </c>
    </row>
    <row r="94" spans="1:3">
      <c r="A94" s="3">
        <v>38961</v>
      </c>
      <c r="B94" s="6">
        <v>57</v>
      </c>
      <c r="C94" s="6">
        <v>57.2</v>
      </c>
    </row>
    <row r="95" spans="1:3">
      <c r="A95" s="3">
        <v>38991</v>
      </c>
      <c r="B95" s="6">
        <v>55.1</v>
      </c>
      <c r="C95" s="6">
        <v>58.1</v>
      </c>
    </row>
    <row r="96" spans="1:3">
      <c r="A96" s="3">
        <v>39022</v>
      </c>
      <c r="B96" s="6">
        <v>54.1</v>
      </c>
      <c r="C96" s="6">
        <v>55.5</v>
      </c>
    </row>
    <row r="97" spans="1:3">
      <c r="A97" s="3">
        <v>39052</v>
      </c>
      <c r="B97" s="6">
        <v>53.8</v>
      </c>
      <c r="C97" s="6">
        <v>51.7</v>
      </c>
    </row>
    <row r="98" spans="1:3">
      <c r="A98" s="3">
        <v>39083</v>
      </c>
      <c r="B98" s="6">
        <v>57.6</v>
      </c>
      <c r="C98" s="6">
        <v>50.5</v>
      </c>
    </row>
    <row r="99" spans="1:3">
      <c r="A99" s="3">
        <v>39114</v>
      </c>
      <c r="B99" s="6">
        <v>58.4</v>
      </c>
      <c r="C99" s="6">
        <v>52.3</v>
      </c>
    </row>
    <row r="100" spans="1:3">
      <c r="A100" s="3">
        <v>39142</v>
      </c>
      <c r="B100" s="6">
        <v>58.9</v>
      </c>
      <c r="C100" s="6">
        <v>56.3</v>
      </c>
    </row>
    <row r="101" spans="1:3">
      <c r="A101" s="3">
        <v>39173</v>
      </c>
      <c r="B101" s="6">
        <v>62</v>
      </c>
      <c r="C101" s="6">
        <v>55.8</v>
      </c>
    </row>
    <row r="102" spans="1:3">
      <c r="A102" s="3">
        <v>39203</v>
      </c>
      <c r="B102" s="6">
        <v>58.3</v>
      </c>
      <c r="C102" s="6">
        <v>58.9</v>
      </c>
    </row>
    <row r="103" spans="1:3">
      <c r="A103" s="3">
        <v>39234</v>
      </c>
      <c r="B103" s="6">
        <v>60</v>
      </c>
      <c r="C103" s="6">
        <v>59.5</v>
      </c>
    </row>
    <row r="104" spans="1:3">
      <c r="A104" s="3">
        <v>39264</v>
      </c>
      <c r="B104" s="6">
        <v>57.8</v>
      </c>
      <c r="C104" s="6">
        <v>55.5</v>
      </c>
    </row>
    <row r="105" spans="1:3">
      <c r="A105" s="3">
        <v>39295</v>
      </c>
      <c r="B105" s="6">
        <v>56</v>
      </c>
      <c r="C105" s="6">
        <v>56.4</v>
      </c>
    </row>
    <row r="106" spans="1:3">
      <c r="A106" s="3">
        <v>39326</v>
      </c>
      <c r="B106" s="6">
        <v>56.7</v>
      </c>
      <c r="C106" s="6">
        <v>57.1</v>
      </c>
    </row>
    <row r="107" spans="1:3">
      <c r="A107" s="3">
        <v>39356</v>
      </c>
      <c r="B107" s="6">
        <v>50.1</v>
      </c>
      <c r="C107" s="6">
        <v>54.1</v>
      </c>
    </row>
    <row r="108" spans="1:3">
      <c r="A108" s="3">
        <v>39387</v>
      </c>
      <c r="B108" s="6">
        <v>49.2</v>
      </c>
      <c r="C108" s="6">
        <v>50.8</v>
      </c>
    </row>
    <row r="109" spans="1:3">
      <c r="A109" s="3">
        <v>39417</v>
      </c>
      <c r="B109" s="6">
        <v>55</v>
      </c>
      <c r="C109" s="6">
        <v>47.3</v>
      </c>
    </row>
    <row r="110" spans="1:3">
      <c r="A110" s="3">
        <v>39448</v>
      </c>
      <c r="B110" s="6">
        <v>50.6</v>
      </c>
      <c r="C110" s="6">
        <v>46.2</v>
      </c>
    </row>
    <row r="111" spans="1:3">
      <c r="A111" s="3">
        <v>39479</v>
      </c>
      <c r="B111" s="6">
        <v>49.5</v>
      </c>
      <c r="C111" s="6">
        <v>44.3</v>
      </c>
    </row>
    <row r="112" spans="1:3">
      <c r="A112" s="3">
        <v>39508</v>
      </c>
      <c r="B112" s="6">
        <v>54.3</v>
      </c>
      <c r="C112" s="6">
        <v>44.8</v>
      </c>
    </row>
    <row r="113" spans="1:3">
      <c r="A113" s="3">
        <v>39539</v>
      </c>
      <c r="B113" s="6">
        <v>55.5</v>
      </c>
      <c r="C113" s="6">
        <v>55.1</v>
      </c>
    </row>
    <row r="114" spans="1:3">
      <c r="A114" s="3">
        <v>39569</v>
      </c>
      <c r="B114" s="6">
        <v>49.6</v>
      </c>
      <c r="C114" s="6">
        <v>51.8</v>
      </c>
    </row>
    <row r="115" spans="1:3">
      <c r="A115" s="3">
        <v>39600</v>
      </c>
      <c r="B115" s="6">
        <v>50.5</v>
      </c>
      <c r="C115" s="6">
        <v>49</v>
      </c>
    </row>
    <row r="116" spans="1:3">
      <c r="A116" s="3">
        <v>39630</v>
      </c>
      <c r="B116" s="6">
        <v>51.5</v>
      </c>
      <c r="C116" s="6">
        <v>50.3</v>
      </c>
    </row>
    <row r="117" spans="1:3">
      <c r="A117" s="3">
        <v>39661</v>
      </c>
      <c r="B117" s="6">
        <v>51.4</v>
      </c>
      <c r="C117" s="6">
        <v>44.6</v>
      </c>
    </row>
    <row r="118" spans="1:3">
      <c r="A118" s="3">
        <v>39692</v>
      </c>
      <c r="B118" s="6">
        <v>49.6</v>
      </c>
      <c r="C118" s="6">
        <v>43.4</v>
      </c>
    </row>
    <row r="119" spans="1:3">
      <c r="A119" s="3">
        <v>39722</v>
      </c>
      <c r="B119" s="6">
        <v>39.9</v>
      </c>
      <c r="C119" s="6">
        <v>39.1</v>
      </c>
    </row>
    <row r="120" spans="1:3">
      <c r="A120" s="3">
        <v>39753</v>
      </c>
      <c r="B120" s="6">
        <v>37.799999999999997</v>
      </c>
      <c r="C120" s="6">
        <v>33.5</v>
      </c>
    </row>
    <row r="121" spans="1:3">
      <c r="A121" s="3">
        <v>39783</v>
      </c>
      <c r="B121" s="6">
        <v>33</v>
      </c>
      <c r="C121" s="6">
        <v>32.200000000000003</v>
      </c>
    </row>
    <row r="122" spans="1:3">
      <c r="A122" s="3">
        <v>39814</v>
      </c>
      <c r="B122" s="6">
        <v>33.5</v>
      </c>
      <c r="C122" s="6">
        <v>35.6</v>
      </c>
    </row>
    <row r="123" spans="1:3">
      <c r="A123" s="3">
        <v>39845</v>
      </c>
      <c r="B123" s="6">
        <v>34.6</v>
      </c>
      <c r="C123" s="6">
        <v>35.799999999999997</v>
      </c>
    </row>
    <row r="124" spans="1:3">
      <c r="A124" s="3">
        <v>39873</v>
      </c>
      <c r="B124" s="6">
        <v>39.700000000000003</v>
      </c>
      <c r="C124" s="6">
        <v>31</v>
      </c>
    </row>
    <row r="125" spans="1:3">
      <c r="A125" s="3">
        <v>39904</v>
      </c>
      <c r="B125" s="6">
        <v>42.7</v>
      </c>
      <c r="C125" s="6">
        <v>42.6</v>
      </c>
    </row>
    <row r="126" spans="1:3">
      <c r="A126" s="3">
        <v>39934</v>
      </c>
      <c r="B126" s="6">
        <v>46.6</v>
      </c>
      <c r="C126" s="6">
        <v>42</v>
      </c>
    </row>
    <row r="127" spans="1:3">
      <c r="A127" s="3">
        <v>39965</v>
      </c>
      <c r="B127" s="6">
        <v>49.3</v>
      </c>
      <c r="C127" s="6">
        <v>43.9</v>
      </c>
    </row>
    <row r="128" spans="1:3">
      <c r="A128" s="3">
        <v>39995</v>
      </c>
      <c r="B128" s="6">
        <v>51.7</v>
      </c>
      <c r="C128" s="6">
        <v>45.2</v>
      </c>
    </row>
    <row r="129" spans="1:3">
      <c r="A129" s="3">
        <v>40026</v>
      </c>
      <c r="B129" s="6">
        <v>48.4</v>
      </c>
      <c r="C129" s="6">
        <v>58</v>
      </c>
    </row>
    <row r="130" spans="1:3">
      <c r="A130" s="3">
        <v>40057</v>
      </c>
      <c r="B130" s="6">
        <v>56.2</v>
      </c>
      <c r="C130" s="6">
        <v>55.4</v>
      </c>
    </row>
    <row r="131" spans="1:3">
      <c r="A131" s="3">
        <v>40087</v>
      </c>
      <c r="B131" s="6">
        <v>51.8</v>
      </c>
      <c r="C131" s="6">
        <v>55.9</v>
      </c>
    </row>
    <row r="132" spans="1:3">
      <c r="A132" s="3">
        <v>40118</v>
      </c>
      <c r="B132" s="6">
        <v>47.5</v>
      </c>
      <c r="C132" s="6">
        <v>57.1</v>
      </c>
    </row>
    <row r="133" spans="1:3">
      <c r="A133" s="3">
        <v>40148</v>
      </c>
      <c r="B133" s="6">
        <v>50.3</v>
      </c>
      <c r="C133" s="6">
        <v>53.5</v>
      </c>
    </row>
    <row r="134" spans="1:3">
      <c r="A134" s="3">
        <v>40179</v>
      </c>
      <c r="B134" s="6">
        <v>54.7</v>
      </c>
      <c r="C134" s="6">
        <v>51.4</v>
      </c>
    </row>
    <row r="135" spans="1:3">
      <c r="A135" s="3">
        <v>40210</v>
      </c>
      <c r="B135" s="6">
        <v>61</v>
      </c>
      <c r="C135" s="6">
        <v>62.3</v>
      </c>
    </row>
    <row r="136" spans="1:3">
      <c r="A136" s="3">
        <v>40238</v>
      </c>
      <c r="B136" s="6">
        <v>64.3</v>
      </c>
      <c r="C136" s="6">
        <v>62.5</v>
      </c>
    </row>
    <row r="137" spans="1:3">
      <c r="A137" s="3">
        <v>40269</v>
      </c>
      <c r="B137" s="6">
        <v>61.7</v>
      </c>
      <c r="C137" s="6">
        <v>62.4</v>
      </c>
    </row>
    <row r="138" spans="1:3">
      <c r="A138" s="3">
        <v>40299</v>
      </c>
      <c r="B138" s="6">
        <v>64.2</v>
      </c>
      <c r="C138" s="6">
        <v>64.099999999999994</v>
      </c>
    </row>
    <row r="139" spans="1:3">
      <c r="A139" s="3">
        <v>40330</v>
      </c>
      <c r="B139" s="6">
        <v>62.5</v>
      </c>
      <c r="C139" s="6">
        <v>65.5</v>
      </c>
    </row>
    <row r="140" spans="1:3">
      <c r="A140" s="3">
        <v>40360</v>
      </c>
      <c r="B140" s="6">
        <v>60.8</v>
      </c>
      <c r="C140" s="6">
        <v>64.400000000000006</v>
      </c>
    </row>
    <row r="141" spans="1:3">
      <c r="A141" s="3">
        <v>40391</v>
      </c>
      <c r="B141" s="6">
        <v>55.8</v>
      </c>
      <c r="C141" s="6">
        <v>63.7</v>
      </c>
    </row>
    <row r="142" spans="1:3">
      <c r="A142" s="3">
        <v>40422</v>
      </c>
      <c r="B142" s="6">
        <v>56.3</v>
      </c>
      <c r="C142" s="6">
        <v>58.9</v>
      </c>
    </row>
    <row r="143" spans="1:3">
      <c r="A143" s="3">
        <v>40452</v>
      </c>
      <c r="B143" s="6">
        <v>52.3</v>
      </c>
      <c r="C143" s="6">
        <v>52.8</v>
      </c>
    </row>
    <row r="144" spans="1:3">
      <c r="A144" s="3">
        <v>40483</v>
      </c>
      <c r="B144" s="6">
        <v>55.9</v>
      </c>
      <c r="C144" s="6">
        <v>56.2</v>
      </c>
    </row>
    <row r="145" spans="1:3">
      <c r="A145" s="3">
        <v>40513</v>
      </c>
      <c r="B145" s="6">
        <v>57.5</v>
      </c>
      <c r="C145" s="6">
        <v>52</v>
      </c>
    </row>
    <row r="146" spans="1:3">
      <c r="A146" s="3">
        <v>40544</v>
      </c>
      <c r="B146" s="6">
        <v>58.9</v>
      </c>
      <c r="C146" s="6">
        <v>55.2</v>
      </c>
    </row>
    <row r="147" spans="1:3">
      <c r="A147" s="3">
        <v>40575</v>
      </c>
      <c r="B147" s="6">
        <v>63.2</v>
      </c>
      <c r="C147" s="6">
        <v>59.8</v>
      </c>
    </row>
    <row r="148" spans="1:3">
      <c r="A148" s="3">
        <v>40603</v>
      </c>
      <c r="B148" s="6">
        <v>61.4</v>
      </c>
      <c r="C148" s="6">
        <v>67.900000000000006</v>
      </c>
    </row>
    <row r="149" spans="1:3">
      <c r="A149" s="3">
        <v>40634</v>
      </c>
      <c r="B149" s="6">
        <v>57.7</v>
      </c>
      <c r="C149" s="6">
        <v>60.9</v>
      </c>
    </row>
    <row r="150" spans="1:3">
      <c r="A150" s="3">
        <v>40664</v>
      </c>
      <c r="B150" s="6">
        <v>60.2</v>
      </c>
      <c r="C150" s="6">
        <v>63.2</v>
      </c>
    </row>
    <row r="151" spans="1:3">
      <c r="A151" s="3">
        <v>40695</v>
      </c>
      <c r="B151" s="6">
        <v>54.9</v>
      </c>
      <c r="C151" s="6">
        <v>54.8</v>
      </c>
    </row>
    <row r="152" spans="1:3">
      <c r="A152" s="3">
        <v>40725</v>
      </c>
      <c r="B152" s="6">
        <v>54.1</v>
      </c>
      <c r="C152" s="6">
        <v>57.5</v>
      </c>
    </row>
    <row r="153" spans="1:3">
      <c r="A153" s="3">
        <v>40756</v>
      </c>
      <c r="B153" s="6">
        <v>52</v>
      </c>
      <c r="C153" s="6">
        <v>56.3</v>
      </c>
    </row>
    <row r="154" spans="1:3">
      <c r="A154" s="3">
        <v>40787</v>
      </c>
      <c r="B154" s="6">
        <v>52.2</v>
      </c>
      <c r="C154" s="6">
        <v>55.3</v>
      </c>
    </row>
    <row r="155" spans="1:3">
      <c r="A155" s="3">
        <v>40817</v>
      </c>
      <c r="B155" s="6">
        <v>49.9</v>
      </c>
      <c r="C155" s="6">
        <v>55.4</v>
      </c>
    </row>
    <row r="156" spans="1:3">
      <c r="A156" s="3">
        <v>40848</v>
      </c>
      <c r="B156" s="6">
        <v>52.6</v>
      </c>
      <c r="C156" s="6">
        <v>54.7</v>
      </c>
    </row>
    <row r="157" spans="1:3">
      <c r="A157" s="3">
        <v>40878</v>
      </c>
      <c r="B157" s="6">
        <v>50</v>
      </c>
      <c r="C157" s="6">
        <v>56.9</v>
      </c>
    </row>
    <row r="158" spans="1:3">
      <c r="A158" s="3">
        <v>40909</v>
      </c>
      <c r="B158" s="6">
        <v>55.9</v>
      </c>
      <c r="C158" s="6">
        <v>57.5</v>
      </c>
    </row>
    <row r="159" spans="1:3">
      <c r="A159" s="3">
        <v>40940</v>
      </c>
      <c r="B159" s="6">
        <v>58.4</v>
      </c>
      <c r="C159" s="6">
        <v>58.3</v>
      </c>
    </row>
    <row r="160" spans="1:3">
      <c r="A160" s="3">
        <v>40969</v>
      </c>
      <c r="B160" s="6">
        <v>58.6</v>
      </c>
      <c r="C160" s="6">
        <v>56.7</v>
      </c>
    </row>
    <row r="161" spans="1:13">
      <c r="A161" s="3">
        <v>41000</v>
      </c>
      <c r="B161" s="6">
        <v>60</v>
      </c>
      <c r="C161" s="6">
        <v>61</v>
      </c>
    </row>
    <row r="162" spans="1:13">
      <c r="A162" s="3">
        <v>41030</v>
      </c>
      <c r="B162" s="6">
        <v>57.6</v>
      </c>
      <c r="C162" s="6">
        <v>60.2</v>
      </c>
    </row>
    <row r="163" spans="1:13">
      <c r="A163" s="3">
        <v>41061</v>
      </c>
      <c r="B163" s="6">
        <v>57.2</v>
      </c>
      <c r="C163" s="6">
        <v>58.6</v>
      </c>
    </row>
    <row r="164" spans="1:13">
      <c r="A164" s="3">
        <v>41091</v>
      </c>
      <c r="B164" s="6">
        <v>48.7</v>
      </c>
      <c r="C164" s="6">
        <v>45.6</v>
      </c>
    </row>
    <row r="165" spans="1:13">
      <c r="A165" s="3">
        <v>41122</v>
      </c>
      <c r="B165" s="6">
        <v>49.7</v>
      </c>
      <c r="C165" s="6">
        <v>49.7</v>
      </c>
    </row>
    <row r="166" spans="1:13">
      <c r="A166" s="3">
        <v>41153</v>
      </c>
      <c r="B166" s="6">
        <v>50.4</v>
      </c>
      <c r="C166" s="6">
        <v>47.2</v>
      </c>
      <c r="M166" t="s">
        <v>67</v>
      </c>
    </row>
    <row r="167" spans="1:13">
      <c r="A167" s="3">
        <v>41183</v>
      </c>
      <c r="B167" s="6">
        <v>46.5</v>
      </c>
      <c r="C167" s="6">
        <v>47.1</v>
      </c>
    </row>
    <row r="168" spans="1:13">
      <c r="A168" s="3">
        <v>41214</v>
      </c>
      <c r="B168" s="6">
        <v>48</v>
      </c>
      <c r="C168" s="6">
        <v>48.4</v>
      </c>
    </row>
    <row r="169" spans="1:13">
      <c r="A169" s="3">
        <v>41244</v>
      </c>
      <c r="B169" s="6">
        <v>46.5</v>
      </c>
      <c r="C169" s="6">
        <v>57.2</v>
      </c>
    </row>
    <row r="170" spans="1:13">
      <c r="A170" s="3">
        <v>41275</v>
      </c>
      <c r="B170" s="6">
        <v>53.2</v>
      </c>
      <c r="C170" s="6">
        <v>52.6</v>
      </c>
    </row>
    <row r="171" spans="1:13">
      <c r="A171" s="3">
        <v>41306</v>
      </c>
      <c r="B171" s="6">
        <v>53.1</v>
      </c>
      <c r="C171" s="6">
        <v>52</v>
      </c>
    </row>
    <row r="172" spans="1:13">
      <c r="A172" s="3">
        <v>41334</v>
      </c>
      <c r="B172" s="6">
        <v>58.2</v>
      </c>
      <c r="C172" s="6">
        <v>55.2</v>
      </c>
    </row>
    <row r="173" spans="1:13">
      <c r="A173" s="3">
        <v>41365</v>
      </c>
      <c r="B173" s="6">
        <v>56.8</v>
      </c>
      <c r="C173" s="6">
        <v>55.7</v>
      </c>
    </row>
    <row r="174" spans="1:13">
      <c r="A174" s="3">
        <v>41395</v>
      </c>
      <c r="B174" s="6">
        <v>56.2</v>
      </c>
      <c r="C174" s="6">
        <v>55.2</v>
      </c>
    </row>
    <row r="175" spans="1:13">
      <c r="A175" s="3">
        <v>41426</v>
      </c>
      <c r="B175" s="6">
        <v>55.6</v>
      </c>
      <c r="C175" s="6">
        <v>56.2</v>
      </c>
    </row>
    <row r="176" spans="1:13">
      <c r="A176" s="3">
        <v>41456</v>
      </c>
      <c r="B176" s="6">
        <v>53.5</v>
      </c>
      <c r="C176" s="6">
        <v>54</v>
      </c>
    </row>
    <row r="177" spans="1:3">
      <c r="A177" s="3">
        <v>41487</v>
      </c>
      <c r="B177" s="6">
        <v>53.8</v>
      </c>
      <c r="C177" s="6">
        <v>59</v>
      </c>
    </row>
    <row r="178" spans="1:3">
      <c r="A178" s="3">
        <v>41518</v>
      </c>
      <c r="B178" s="6">
        <v>54.8</v>
      </c>
      <c r="C178" s="6">
        <v>57</v>
      </c>
    </row>
    <row r="179" spans="1:3">
      <c r="A179" s="3">
        <v>41548</v>
      </c>
      <c r="B179" s="6">
        <v>50</v>
      </c>
      <c r="C179" s="6">
        <v>55.2</v>
      </c>
    </row>
    <row r="180" spans="1:3">
      <c r="A180" s="3">
        <v>41579</v>
      </c>
      <c r="B180" s="6">
        <v>51.2</v>
      </c>
      <c r="C180" s="6">
        <v>55.7</v>
      </c>
    </row>
    <row r="181" spans="1:3">
      <c r="A181" s="3">
        <v>41609</v>
      </c>
      <c r="B181" s="6">
        <v>53.2</v>
      </c>
      <c r="C181" s="6">
        <v>58.9</v>
      </c>
    </row>
    <row r="182" spans="1:3">
      <c r="A182" s="3">
        <v>41640</v>
      </c>
      <c r="B182" s="6">
        <v>57.7</v>
      </c>
      <c r="C182" s="6">
        <v>57.7</v>
      </c>
    </row>
    <row r="183" spans="1:3">
      <c r="A183" s="3">
        <v>41671</v>
      </c>
      <c r="B183" s="6">
        <v>57.4</v>
      </c>
      <c r="C183" s="6">
        <v>64.099999999999994</v>
      </c>
    </row>
    <row r="184" spans="1:3">
      <c r="A184" s="3">
        <v>41699</v>
      </c>
      <c r="B184" s="6">
        <v>58.2</v>
      </c>
      <c r="C184" s="6">
        <v>66.099999999999994</v>
      </c>
    </row>
    <row r="185" spans="1:3">
      <c r="A185" s="3">
        <v>41730</v>
      </c>
      <c r="B185" s="6">
        <v>60.4</v>
      </c>
      <c r="C185" s="6">
        <v>64.900000000000006</v>
      </c>
    </row>
    <row r="186" spans="1:3">
      <c r="A186" s="3">
        <v>41760</v>
      </c>
      <c r="B186" s="6">
        <v>60.5</v>
      </c>
      <c r="C186" s="6">
        <v>67.3</v>
      </c>
    </row>
    <row r="187" spans="1:3">
      <c r="A187" s="3">
        <v>41791</v>
      </c>
      <c r="B187" s="6">
        <v>60.6</v>
      </c>
      <c r="C187" s="6">
        <v>70.099999999999994</v>
      </c>
    </row>
    <row r="188" spans="1:3">
      <c r="A188" s="3">
        <v>41821</v>
      </c>
      <c r="B188" s="6">
        <v>57</v>
      </c>
      <c r="C188" s="6">
        <v>66.400000000000006</v>
      </c>
    </row>
    <row r="189" spans="1:3">
      <c r="A189" s="3">
        <v>41852</v>
      </c>
      <c r="B189" s="6">
        <v>57.2</v>
      </c>
      <c r="C189" s="6">
        <v>66.900000000000006</v>
      </c>
    </row>
    <row r="190" spans="1:3">
      <c r="A190" s="3">
        <v>41883</v>
      </c>
      <c r="B190" s="6">
        <v>54.3</v>
      </c>
      <c r="C190" s="6">
        <v>66.3</v>
      </c>
    </row>
    <row r="191" spans="1:3">
      <c r="A191" s="3">
        <v>41913</v>
      </c>
      <c r="B191" s="6">
        <v>51.8</v>
      </c>
      <c r="C191" s="6">
        <v>63.7</v>
      </c>
    </row>
    <row r="192" spans="1:3">
      <c r="A192" s="3">
        <v>41944</v>
      </c>
      <c r="B192" s="6">
        <v>51.3</v>
      </c>
      <c r="C192" s="6">
        <v>58</v>
      </c>
    </row>
    <row r="193" spans="1:3">
      <c r="A193" s="3">
        <v>41974</v>
      </c>
      <c r="B193" s="6">
        <v>54.4</v>
      </c>
      <c r="C193" s="6">
        <v>60.1</v>
      </c>
    </row>
    <row r="194" spans="1:3">
      <c r="A194" s="3">
        <v>42005</v>
      </c>
      <c r="B194" s="6">
        <v>54.8</v>
      </c>
      <c r="C194" s="6">
        <v>64.7</v>
      </c>
    </row>
    <row r="195" spans="1:3">
      <c r="A195" s="3">
        <v>42036</v>
      </c>
      <c r="B195" s="6">
        <v>57</v>
      </c>
      <c r="C195" s="6">
        <v>64.7</v>
      </c>
    </row>
    <row r="196" spans="1:3">
      <c r="A196" s="3">
        <v>42064</v>
      </c>
      <c r="B196" s="6">
        <v>51.4</v>
      </c>
      <c r="C196" s="6">
        <v>50</v>
      </c>
    </row>
    <row r="197" spans="1:3">
      <c r="A197" s="3">
        <v>42095</v>
      </c>
      <c r="B197" s="6">
        <v>52.7</v>
      </c>
      <c r="C197" s="6">
        <v>51.3</v>
      </c>
    </row>
    <row r="198" spans="1:3">
      <c r="A198" s="3">
        <v>42125</v>
      </c>
      <c r="B198" s="6">
        <v>50.4</v>
      </c>
      <c r="C198" s="6">
        <v>51.1</v>
      </c>
    </row>
    <row r="199" spans="1:3">
      <c r="A199" s="3">
        <v>42156</v>
      </c>
      <c r="B199" s="6">
        <v>53</v>
      </c>
      <c r="C199" s="6">
        <v>54.3</v>
      </c>
    </row>
    <row r="200" spans="1:3">
      <c r="A200" s="3">
        <v>42186</v>
      </c>
      <c r="B200" s="6">
        <v>50.6</v>
      </c>
      <c r="C200" s="6">
        <v>54.8</v>
      </c>
    </row>
    <row r="201" spans="1:3">
      <c r="A201" s="3">
        <v>42217</v>
      </c>
      <c r="B201" s="6">
        <v>49.6</v>
      </c>
      <c r="C201" s="6">
        <v>51.9</v>
      </c>
    </row>
    <row r="202" spans="1:3">
      <c r="A202" s="3">
        <v>42248</v>
      </c>
      <c r="B202" s="6">
        <v>47.7</v>
      </c>
      <c r="C202" s="6">
        <v>53</v>
      </c>
    </row>
    <row r="203" spans="1:3">
      <c r="A203" s="3">
        <v>42278</v>
      </c>
      <c r="B203" s="6">
        <v>41.9</v>
      </c>
      <c r="C203" s="6">
        <v>42.7</v>
      </c>
    </row>
    <row r="204" spans="1:3">
      <c r="A204" s="3">
        <v>42309</v>
      </c>
      <c r="B204" s="6">
        <v>40.700000000000003</v>
      </c>
      <c r="C204" s="6">
        <v>41.1</v>
      </c>
    </row>
    <row r="205" spans="1:3">
      <c r="A205" s="3">
        <v>42339</v>
      </c>
      <c r="B205" s="6">
        <v>39.6</v>
      </c>
      <c r="C205" s="6">
        <v>39.4</v>
      </c>
    </row>
    <row r="206" spans="1:3">
      <c r="A206" s="3">
        <v>42370</v>
      </c>
      <c r="B206" s="6">
        <v>48.3</v>
      </c>
      <c r="C206" s="6">
        <v>50.1</v>
      </c>
    </row>
    <row r="207" spans="1:3">
      <c r="A207" s="3">
        <v>42401</v>
      </c>
      <c r="B207" s="6">
        <v>50.5</v>
      </c>
      <c r="C207" s="6">
        <v>52.1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8"/>
  <sheetViews>
    <sheetView tabSelected="1" workbookViewId="0">
      <selection activeCell="H10" sqref="H10"/>
    </sheetView>
  </sheetViews>
  <sheetFormatPr defaultRowHeight="12.75"/>
  <sheetData>
    <row r="2" spans="1:1">
      <c r="A2" s="41" t="s">
        <v>79</v>
      </c>
    </row>
    <row r="3" spans="1:1" ht="15">
      <c r="A3" s="42"/>
    </row>
    <row r="4" spans="1:1" ht="14.25">
      <c r="A4" s="40" t="s">
        <v>80</v>
      </c>
    </row>
    <row r="5" spans="1:1">
      <c r="A5" s="41" t="s">
        <v>81</v>
      </c>
    </row>
    <row r="6" spans="1:1" ht="15">
      <c r="A6" s="42"/>
    </row>
    <row r="7" spans="1:1" ht="15">
      <c r="A7" s="42" t="s">
        <v>82</v>
      </c>
    </row>
    <row r="8" spans="1:1" ht="15">
      <c r="A8" s="42"/>
    </row>
    <row r="9" spans="1:1" ht="15">
      <c r="A9" s="42" t="s">
        <v>83</v>
      </c>
    </row>
    <row r="10" spans="1:1" ht="15">
      <c r="A10" s="42" t="s">
        <v>84</v>
      </c>
    </row>
    <row r="11" spans="1:1" ht="15">
      <c r="A11" s="42" t="s">
        <v>85</v>
      </c>
    </row>
    <row r="12" spans="1:1" ht="15">
      <c r="A12" s="42"/>
    </row>
    <row r="13" spans="1:1" ht="15">
      <c r="A13" s="42" t="s">
        <v>86</v>
      </c>
    </row>
    <row r="14" spans="1:1" ht="15">
      <c r="A14" s="42"/>
    </row>
    <row r="15" spans="1:1" ht="14.25">
      <c r="A15" s="43" t="s">
        <v>87</v>
      </c>
    </row>
    <row r="16" spans="1:1">
      <c r="A16" s="41" t="s">
        <v>88</v>
      </c>
    </row>
    <row r="17" spans="1:1" ht="14.25">
      <c r="A17" s="40"/>
    </row>
    <row r="18" spans="1:1" ht="14.25">
      <c r="A18" s="40"/>
    </row>
  </sheetData>
  <hyperlinks>
    <hyperlink ref="A2" r:id="rId1" display="http://business.creighton.edu/economicoutlook"/>
    <hyperlink ref="A5" r:id="rId2" display="C:\Users\data\other_indexes\midam_mn_bus_cond_index.xls"/>
    <hyperlink ref="A16" r:id="rId3" display="C:\Users\data\web_data\other_indexes\cvcerd_mn-ma-bus_index_data_2010-2019.xls"/>
  </hyperlinks>
  <pageMargins left="0.7" right="0.7" top="0.75" bottom="0.75" header="0.3" footer="0.3"/>
  <pageSetup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9"/>
  <sheetViews>
    <sheetView zoomScale="90" zoomScaleNormal="90" workbookViewId="0">
      <selection activeCell="B100" sqref="B100"/>
    </sheetView>
  </sheetViews>
  <sheetFormatPr defaultRowHeight="12.75"/>
  <cols>
    <col min="1" max="1" width="14.85546875" customWidth="1"/>
    <col min="14" max="14" width="12.7109375" style="13" customWidth="1"/>
    <col min="15" max="15" width="9.140625" style="17"/>
  </cols>
  <sheetData>
    <row r="1" spans="1:54">
      <c r="A1" s="11" t="s">
        <v>0</v>
      </c>
      <c r="B1" s="7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29</v>
      </c>
    </row>
    <row r="2" spans="1:54" s="26" customFormat="1">
      <c r="A2" s="22">
        <v>2003</v>
      </c>
      <c r="B2" s="23">
        <v>53.4</v>
      </c>
      <c r="C2" s="23">
        <v>54.1</v>
      </c>
      <c r="D2" s="23">
        <v>49</v>
      </c>
      <c r="E2" s="23">
        <v>46.4</v>
      </c>
      <c r="F2" s="23">
        <v>46.6</v>
      </c>
      <c r="G2" s="23">
        <v>48.6</v>
      </c>
      <c r="H2" s="23">
        <v>50.8</v>
      </c>
      <c r="I2" s="23">
        <v>57</v>
      </c>
      <c r="J2" s="23">
        <v>56.9</v>
      </c>
      <c r="K2" s="23">
        <v>59.6</v>
      </c>
      <c r="L2" s="23">
        <v>56.7</v>
      </c>
      <c r="M2" s="23">
        <v>53.8</v>
      </c>
      <c r="N2" s="24">
        <f t="shared" ref="N2:N7" si="0">AVERAGE(B2:M2)</f>
        <v>52.741666666666667</v>
      </c>
      <c r="O2" s="25">
        <f t="shared" ref="O2:O9" si="1">AVERAGE(B2:M2)</f>
        <v>52.741666666666667</v>
      </c>
    </row>
    <row r="3" spans="1:54">
      <c r="A3" s="9">
        <v>2004</v>
      </c>
      <c r="B3" s="6">
        <v>58.3</v>
      </c>
      <c r="C3" s="6">
        <v>60.1</v>
      </c>
      <c r="D3" s="6">
        <v>61.6</v>
      </c>
      <c r="E3" s="6">
        <v>63.5</v>
      </c>
      <c r="F3" s="6">
        <v>65.400000000000006</v>
      </c>
      <c r="G3" s="6">
        <v>68.5</v>
      </c>
      <c r="H3" s="6">
        <v>66</v>
      </c>
      <c r="I3" s="6">
        <v>58.9</v>
      </c>
      <c r="J3" s="6">
        <v>57.9</v>
      </c>
      <c r="K3" s="6">
        <v>63</v>
      </c>
      <c r="L3" s="6">
        <v>63.8</v>
      </c>
      <c r="M3" s="6">
        <v>63.3</v>
      </c>
      <c r="N3" s="12">
        <f t="shared" si="0"/>
        <v>62.524999999999984</v>
      </c>
      <c r="O3" s="18">
        <f t="shared" si="1"/>
        <v>62.524999999999984</v>
      </c>
    </row>
    <row r="4" spans="1:54">
      <c r="A4" s="9">
        <v>2005</v>
      </c>
      <c r="B4" s="21">
        <v>61.5</v>
      </c>
      <c r="C4" s="21">
        <v>60.7</v>
      </c>
      <c r="D4" s="21">
        <v>56.3</v>
      </c>
      <c r="E4" s="6">
        <v>47.9</v>
      </c>
      <c r="F4" s="6">
        <v>50.3</v>
      </c>
      <c r="G4" s="6">
        <v>54.2</v>
      </c>
      <c r="H4" s="6">
        <v>56.6</v>
      </c>
      <c r="I4" s="6">
        <v>61.1</v>
      </c>
      <c r="J4" s="6">
        <v>61.8</v>
      </c>
      <c r="K4" s="6">
        <v>58</v>
      </c>
      <c r="L4" s="6">
        <v>55.2</v>
      </c>
      <c r="M4" s="6">
        <v>55.4</v>
      </c>
      <c r="N4" s="12">
        <f t="shared" si="0"/>
        <v>56.583333333333343</v>
      </c>
      <c r="O4" s="18">
        <f t="shared" si="1"/>
        <v>56.583333333333343</v>
      </c>
    </row>
    <row r="5" spans="1:54">
      <c r="A5" s="9">
        <v>2006</v>
      </c>
      <c r="B5" s="21">
        <v>58</v>
      </c>
      <c r="C5" s="21">
        <v>59.6</v>
      </c>
      <c r="D5" s="21">
        <v>60.9</v>
      </c>
      <c r="E5" s="6">
        <v>68.7</v>
      </c>
      <c r="F5" s="6">
        <v>74.8</v>
      </c>
      <c r="G5" s="6">
        <v>69.400000000000006</v>
      </c>
      <c r="H5" s="6">
        <v>60.3</v>
      </c>
      <c r="I5" s="6">
        <v>56.5</v>
      </c>
      <c r="J5" s="6">
        <v>57.2</v>
      </c>
      <c r="K5" s="6">
        <v>58.1</v>
      </c>
      <c r="L5" s="6">
        <v>55.5</v>
      </c>
      <c r="M5" s="6">
        <v>51.7</v>
      </c>
      <c r="N5" s="12">
        <f t="shared" si="0"/>
        <v>60.891666666666673</v>
      </c>
      <c r="O5" s="18">
        <f t="shared" si="1"/>
        <v>60.891666666666673</v>
      </c>
    </row>
    <row r="6" spans="1:54">
      <c r="A6" s="9">
        <v>2007</v>
      </c>
      <c r="B6" s="6">
        <v>50.5</v>
      </c>
      <c r="C6" s="6">
        <v>52.3</v>
      </c>
      <c r="D6" s="21">
        <v>56.3</v>
      </c>
      <c r="E6" s="6">
        <v>55.8</v>
      </c>
      <c r="F6" s="6">
        <v>58.9</v>
      </c>
      <c r="G6" s="6">
        <v>59.5</v>
      </c>
      <c r="H6" s="6">
        <v>55.5</v>
      </c>
      <c r="I6" s="6">
        <v>56.4</v>
      </c>
      <c r="J6" s="6">
        <v>57.1</v>
      </c>
      <c r="K6" s="6">
        <v>54.1</v>
      </c>
      <c r="L6" s="6">
        <v>50.8</v>
      </c>
      <c r="M6" s="6">
        <v>47.3</v>
      </c>
      <c r="N6" s="12">
        <f t="shared" si="0"/>
        <v>54.541666666666657</v>
      </c>
      <c r="O6" s="18">
        <f t="shared" si="1"/>
        <v>54.541666666666657</v>
      </c>
    </row>
    <row r="7" spans="1:54">
      <c r="A7" s="9">
        <v>2008</v>
      </c>
      <c r="B7" s="6">
        <v>46.2</v>
      </c>
      <c r="C7" s="6">
        <v>44.3</v>
      </c>
      <c r="D7" s="6">
        <v>44.8</v>
      </c>
      <c r="E7" s="6">
        <v>55.1</v>
      </c>
      <c r="F7" s="6">
        <v>51.8</v>
      </c>
      <c r="G7" s="6">
        <v>49</v>
      </c>
      <c r="H7" s="6">
        <v>50.3</v>
      </c>
      <c r="I7" s="6">
        <v>44.6</v>
      </c>
      <c r="J7" s="6">
        <v>43.4</v>
      </c>
      <c r="K7" s="6">
        <v>39.1</v>
      </c>
      <c r="L7" s="6">
        <v>33.5</v>
      </c>
      <c r="M7" s="6">
        <v>32.200000000000003</v>
      </c>
      <c r="N7" s="12">
        <f t="shared" si="0"/>
        <v>44.525000000000006</v>
      </c>
      <c r="O7" s="12">
        <f t="shared" si="1"/>
        <v>44.525000000000006</v>
      </c>
    </row>
    <row r="8" spans="1:54">
      <c r="A8" s="9">
        <v>2009</v>
      </c>
      <c r="B8" s="6">
        <v>35.6</v>
      </c>
      <c r="C8" s="6">
        <v>35.799999999999997</v>
      </c>
      <c r="D8" s="6">
        <v>31</v>
      </c>
      <c r="E8" s="6">
        <v>42.6</v>
      </c>
      <c r="F8" s="6">
        <v>42</v>
      </c>
      <c r="G8" s="6">
        <v>43.9</v>
      </c>
      <c r="H8" s="6">
        <v>45.2</v>
      </c>
      <c r="I8" s="6">
        <v>58</v>
      </c>
      <c r="J8" s="6">
        <v>55.4</v>
      </c>
      <c r="K8" s="6">
        <v>55.9</v>
      </c>
      <c r="L8" s="6">
        <v>57.1</v>
      </c>
      <c r="M8" s="6">
        <v>53.5</v>
      </c>
      <c r="N8" s="12">
        <f>AVERAGE(B8:M8)</f>
        <v>46.333333333333336</v>
      </c>
      <c r="O8" s="12">
        <f t="shared" si="1"/>
        <v>46.333333333333336</v>
      </c>
    </row>
    <row r="9" spans="1:54">
      <c r="A9" s="9">
        <v>2010</v>
      </c>
      <c r="B9" s="6">
        <v>51.4</v>
      </c>
      <c r="C9" s="6">
        <v>62.3</v>
      </c>
      <c r="D9" s="6">
        <v>62.5</v>
      </c>
      <c r="E9" s="6">
        <v>62.4</v>
      </c>
      <c r="F9" s="6">
        <v>64.099999999999994</v>
      </c>
      <c r="G9" s="6">
        <v>65.5</v>
      </c>
      <c r="H9" s="6">
        <v>64.400000000000006</v>
      </c>
      <c r="I9" s="6">
        <v>63.7</v>
      </c>
      <c r="J9" s="6">
        <v>58.9</v>
      </c>
      <c r="K9" s="6">
        <v>52.8</v>
      </c>
      <c r="L9" s="6">
        <v>56.2</v>
      </c>
      <c r="M9" s="6">
        <v>52</v>
      </c>
      <c r="N9" s="12">
        <f>AVERAGE(B9:L9)</f>
        <v>60.381818181818183</v>
      </c>
      <c r="O9" s="12">
        <f t="shared" si="1"/>
        <v>59.683333333333337</v>
      </c>
    </row>
    <row r="10" spans="1:54">
      <c r="A10" s="9">
        <v>2011</v>
      </c>
      <c r="B10" s="6">
        <v>55.2</v>
      </c>
      <c r="C10" s="6">
        <v>59.8</v>
      </c>
      <c r="D10" s="6">
        <v>67.900000000000006</v>
      </c>
      <c r="E10" s="6">
        <v>60.9</v>
      </c>
      <c r="F10" s="6">
        <v>63.2</v>
      </c>
      <c r="G10" s="6">
        <v>54.8</v>
      </c>
      <c r="H10" s="6">
        <v>57.5</v>
      </c>
      <c r="I10" s="6">
        <v>56.3</v>
      </c>
      <c r="J10" s="6">
        <v>55.3</v>
      </c>
      <c r="K10" s="6">
        <v>55.4</v>
      </c>
      <c r="L10" s="6">
        <v>54.7</v>
      </c>
      <c r="M10" s="6">
        <v>56.9</v>
      </c>
      <c r="N10" s="12">
        <f>AVERAGE(B10:M10)</f>
        <v>58.158333333333331</v>
      </c>
      <c r="O10" s="12">
        <f>AVERAGE(B10:M10)</f>
        <v>58.158333333333331</v>
      </c>
    </row>
    <row r="11" spans="1:54">
      <c r="A11" s="9">
        <v>2012</v>
      </c>
      <c r="B11" s="6">
        <v>57.5</v>
      </c>
      <c r="C11" s="6">
        <v>58.3</v>
      </c>
      <c r="D11" s="6">
        <v>56.7</v>
      </c>
      <c r="E11" s="6">
        <v>61</v>
      </c>
      <c r="F11" s="6">
        <v>60.2</v>
      </c>
      <c r="G11" s="6">
        <v>58.6</v>
      </c>
      <c r="H11" s="6">
        <v>45.6</v>
      </c>
      <c r="I11" s="6">
        <v>49.7</v>
      </c>
      <c r="J11" s="6">
        <v>47.2</v>
      </c>
      <c r="K11" s="6">
        <v>47.1</v>
      </c>
      <c r="L11" s="6">
        <v>48.4</v>
      </c>
      <c r="M11" s="6">
        <v>57.2</v>
      </c>
      <c r="N11" s="12">
        <f>AVERAGE(B11:M11)</f>
        <v>53.958333333333336</v>
      </c>
      <c r="O11" s="12">
        <f>AVERAGE(B11:M11)</f>
        <v>53.958333333333336</v>
      </c>
    </row>
    <row r="12" spans="1:54">
      <c r="A12" s="9">
        <v>2013</v>
      </c>
      <c r="B12" s="6">
        <v>52.6</v>
      </c>
      <c r="C12" s="6">
        <v>52</v>
      </c>
      <c r="D12" s="6">
        <v>55.2</v>
      </c>
      <c r="E12" s="6">
        <v>55.7</v>
      </c>
      <c r="F12" s="6">
        <v>55.2</v>
      </c>
      <c r="G12" s="6">
        <v>56.2</v>
      </c>
      <c r="H12" s="6">
        <v>54</v>
      </c>
      <c r="I12" s="6">
        <v>59</v>
      </c>
      <c r="J12" s="6">
        <v>57</v>
      </c>
      <c r="K12" s="6">
        <v>55.2</v>
      </c>
      <c r="L12" s="6">
        <v>55.7</v>
      </c>
      <c r="M12" s="6">
        <v>58.9</v>
      </c>
      <c r="N12" s="12">
        <f>AVERAGE(B12:M12)</f>
        <v>55.558333333333337</v>
      </c>
      <c r="O12" s="12">
        <f>AVERAGE(B12:M12)</f>
        <v>55.558333333333337</v>
      </c>
    </row>
    <row r="13" spans="1:54">
      <c r="A13" s="9">
        <v>2014</v>
      </c>
      <c r="B13" s="6">
        <v>57.7</v>
      </c>
      <c r="C13" s="6">
        <v>64.099999999999994</v>
      </c>
      <c r="D13" s="6">
        <v>66.099999999999994</v>
      </c>
      <c r="E13" s="6">
        <v>64.900000000000006</v>
      </c>
      <c r="F13" s="6">
        <v>67.3</v>
      </c>
      <c r="G13" s="6">
        <v>70.099999999999994</v>
      </c>
      <c r="H13" s="6">
        <v>66.400000000000006</v>
      </c>
      <c r="I13" s="6">
        <v>66.900000000000006</v>
      </c>
      <c r="J13" s="6">
        <v>66.3</v>
      </c>
      <c r="K13" s="6">
        <v>63.7</v>
      </c>
      <c r="L13" s="6">
        <v>58</v>
      </c>
      <c r="M13" s="6">
        <v>60.1</v>
      </c>
      <c r="N13" s="12">
        <f>AVERAGE(B13:M13)</f>
        <v>64.3</v>
      </c>
      <c r="O13" s="12">
        <f>AVERAGE(B13:M13)</f>
        <v>64.3</v>
      </c>
    </row>
    <row r="14" spans="1:54">
      <c r="A14" s="9">
        <v>2015</v>
      </c>
      <c r="B14" s="6">
        <v>64.7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38"/>
      <c r="N14" s="12">
        <f>AVERAGE(B14:B14)</f>
        <v>64.7</v>
      </c>
      <c r="O14" s="12">
        <f>AVERAGE(B14:M14)</f>
        <v>64.7</v>
      </c>
    </row>
    <row r="15" spans="1:54" s="27" customFormat="1">
      <c r="A15" s="9" t="s">
        <v>30</v>
      </c>
      <c r="B15" s="6">
        <v>50</v>
      </c>
      <c r="C15" s="6">
        <v>50</v>
      </c>
      <c r="D15" s="6">
        <v>50</v>
      </c>
      <c r="E15" s="6">
        <v>50</v>
      </c>
      <c r="F15" s="6">
        <v>50</v>
      </c>
      <c r="G15" s="6">
        <v>50</v>
      </c>
      <c r="H15" s="6">
        <v>50</v>
      </c>
      <c r="I15" s="6">
        <v>50</v>
      </c>
      <c r="J15" s="6">
        <v>50</v>
      </c>
      <c r="K15" s="6">
        <v>50</v>
      </c>
      <c r="L15" s="6">
        <v>50</v>
      </c>
      <c r="M15" s="6">
        <v>50</v>
      </c>
      <c r="N15" s="13"/>
      <c r="O15" s="17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</row>
    <row r="16" spans="1:54" s="32" customFormat="1"/>
    <row r="17" spans="1:54">
      <c r="A17" s="9"/>
      <c r="B17" s="10" t="s">
        <v>13</v>
      </c>
      <c r="C17" s="10" t="s">
        <v>14</v>
      </c>
      <c r="D17" s="10" t="s">
        <v>15</v>
      </c>
      <c r="E17" s="10" t="s">
        <v>16</v>
      </c>
      <c r="F17" s="10" t="s">
        <v>17</v>
      </c>
      <c r="G17" s="10" t="s">
        <v>18</v>
      </c>
      <c r="H17" s="10" t="s">
        <v>19</v>
      </c>
      <c r="I17" s="10" t="s">
        <v>20</v>
      </c>
      <c r="J17" s="10" t="s">
        <v>21</v>
      </c>
      <c r="K17" s="10" t="s">
        <v>22</v>
      </c>
      <c r="L17" s="10" t="s">
        <v>23</v>
      </c>
      <c r="M17" s="10" t="s">
        <v>24</v>
      </c>
    </row>
    <row r="18" spans="1:54">
      <c r="A18" s="9" t="s">
        <v>25</v>
      </c>
      <c r="B18" s="6">
        <f>B3-M2</f>
        <v>4.5</v>
      </c>
      <c r="C18" s="6">
        <f t="shared" ref="C18:M18" si="2">C3-B3</f>
        <v>1.8000000000000043</v>
      </c>
      <c r="D18" s="6">
        <f t="shared" si="2"/>
        <v>1.5</v>
      </c>
      <c r="E18" s="6">
        <f t="shared" si="2"/>
        <v>1.8999999999999986</v>
      </c>
      <c r="F18" s="6">
        <f t="shared" si="2"/>
        <v>1.9000000000000057</v>
      </c>
      <c r="G18" s="6">
        <f t="shared" si="2"/>
        <v>3.0999999999999943</v>
      </c>
      <c r="H18" s="6">
        <f t="shared" si="2"/>
        <v>-2.5</v>
      </c>
      <c r="I18" s="6">
        <f t="shared" si="2"/>
        <v>-7.1000000000000014</v>
      </c>
      <c r="J18" s="6">
        <f t="shared" si="2"/>
        <v>-1</v>
      </c>
      <c r="K18" s="6">
        <f t="shared" si="2"/>
        <v>5.1000000000000014</v>
      </c>
      <c r="L18" s="6">
        <f t="shared" si="2"/>
        <v>0.79999999999999716</v>
      </c>
      <c r="M18" s="6">
        <f t="shared" si="2"/>
        <v>-0.5</v>
      </c>
    </row>
    <row r="19" spans="1:54">
      <c r="A19" s="9" t="s">
        <v>26</v>
      </c>
      <c r="B19" s="6">
        <f>(B18/M2)*100</f>
        <v>8.3643122676579935</v>
      </c>
      <c r="C19" s="6">
        <f t="shared" ref="C19:M19" si="3">(C18/B3)*100</f>
        <v>3.0874785591766796</v>
      </c>
      <c r="D19" s="6">
        <f t="shared" si="3"/>
        <v>2.4958402662229617</v>
      </c>
      <c r="E19" s="6">
        <f t="shared" si="3"/>
        <v>3.0844155844155821</v>
      </c>
      <c r="F19" s="6">
        <f t="shared" si="3"/>
        <v>2.9921259842519774</v>
      </c>
      <c r="G19" s="6">
        <f t="shared" si="3"/>
        <v>4.7400611620795017</v>
      </c>
      <c r="H19" s="6">
        <f t="shared" si="3"/>
        <v>-3.6496350364963499</v>
      </c>
      <c r="I19" s="6">
        <f t="shared" si="3"/>
        <v>-10.75757575757576</v>
      </c>
      <c r="J19" s="6">
        <f t="shared" si="3"/>
        <v>-1.6977928692699491</v>
      </c>
      <c r="K19" s="6">
        <f t="shared" si="3"/>
        <v>8.8082901554404174</v>
      </c>
      <c r="L19" s="6">
        <f t="shared" si="3"/>
        <v>1.2698412698412653</v>
      </c>
      <c r="M19" s="6">
        <f t="shared" si="3"/>
        <v>-0.78369905956112862</v>
      </c>
    </row>
    <row r="20" spans="1:54">
      <c r="A20" s="9"/>
      <c r="B20" s="7" t="s">
        <v>1</v>
      </c>
      <c r="C20" s="8" t="s">
        <v>2</v>
      </c>
      <c r="D20" s="8" t="s">
        <v>3</v>
      </c>
      <c r="E20" s="8" t="s">
        <v>4</v>
      </c>
      <c r="F20" s="8" t="s">
        <v>5</v>
      </c>
      <c r="G20" s="8" t="s">
        <v>6</v>
      </c>
      <c r="H20" s="8" t="s">
        <v>7</v>
      </c>
      <c r="I20" s="8" t="s">
        <v>8</v>
      </c>
      <c r="J20" s="8" t="s">
        <v>9</v>
      </c>
      <c r="K20" s="8" t="s">
        <v>10</v>
      </c>
      <c r="L20" s="8" t="s">
        <v>11</v>
      </c>
      <c r="M20" s="8" t="s">
        <v>12</v>
      </c>
      <c r="N20" s="8" t="s">
        <v>29</v>
      </c>
    </row>
    <row r="21" spans="1:54">
      <c r="A21" s="9" t="s">
        <v>27</v>
      </c>
      <c r="B21" s="6">
        <f t="shared" ref="B21:M21" si="4">B3-B2</f>
        <v>4.8999999999999986</v>
      </c>
      <c r="C21" s="6">
        <f t="shared" si="4"/>
        <v>6</v>
      </c>
      <c r="D21" s="6">
        <f t="shared" si="4"/>
        <v>12.600000000000001</v>
      </c>
      <c r="E21" s="6">
        <f t="shared" si="4"/>
        <v>17.100000000000001</v>
      </c>
      <c r="F21" s="6">
        <f t="shared" si="4"/>
        <v>18.800000000000004</v>
      </c>
      <c r="G21" s="6">
        <f t="shared" si="4"/>
        <v>19.899999999999999</v>
      </c>
      <c r="H21" s="6">
        <f t="shared" si="4"/>
        <v>15.200000000000003</v>
      </c>
      <c r="I21" s="6">
        <f t="shared" si="4"/>
        <v>1.8999999999999986</v>
      </c>
      <c r="J21" s="6">
        <f t="shared" si="4"/>
        <v>1</v>
      </c>
      <c r="K21" s="6">
        <f t="shared" si="4"/>
        <v>3.3999999999999986</v>
      </c>
      <c r="L21" s="6">
        <f t="shared" si="4"/>
        <v>7.0999999999999943</v>
      </c>
      <c r="M21" s="6">
        <f t="shared" si="4"/>
        <v>9.5</v>
      </c>
      <c r="N21" s="6">
        <f>O3-O2</f>
        <v>9.7833333333333172</v>
      </c>
    </row>
    <row r="22" spans="1:54" s="34" customFormat="1">
      <c r="A22" s="9" t="s">
        <v>28</v>
      </c>
      <c r="B22" s="6">
        <f t="shared" ref="B22:M22" si="5">(B21/B2)*100</f>
        <v>9.1760299625468136</v>
      </c>
      <c r="C22" s="6">
        <f t="shared" si="5"/>
        <v>11.090573012939002</v>
      </c>
      <c r="D22" s="6">
        <f t="shared" si="5"/>
        <v>25.714285714285719</v>
      </c>
      <c r="E22" s="6">
        <f t="shared" si="5"/>
        <v>36.853448275862071</v>
      </c>
      <c r="F22" s="6">
        <f t="shared" si="5"/>
        <v>40.343347639484989</v>
      </c>
      <c r="G22" s="6">
        <f t="shared" si="5"/>
        <v>40.946502057613166</v>
      </c>
      <c r="H22" s="6">
        <f t="shared" si="5"/>
        <v>29.921259842519692</v>
      </c>
      <c r="I22" s="6">
        <f t="shared" si="5"/>
        <v>3.3333333333333304</v>
      </c>
      <c r="J22" s="6">
        <f t="shared" si="5"/>
        <v>1.7574692442882252</v>
      </c>
      <c r="K22" s="6">
        <f t="shared" si="5"/>
        <v>5.7046979865771785</v>
      </c>
      <c r="L22" s="6">
        <f t="shared" si="5"/>
        <v>12.522045855379178</v>
      </c>
      <c r="M22" s="6">
        <f t="shared" si="5"/>
        <v>17.657992565055764</v>
      </c>
      <c r="N22" s="6">
        <f>(N21/O2)*100</f>
        <v>18.549533891610018</v>
      </c>
      <c r="O22" s="17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</row>
    <row r="23" spans="1:54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30"/>
      <c r="O23" s="33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</row>
    <row r="24" spans="1:54">
      <c r="A24" s="9"/>
      <c r="B24" s="10" t="s">
        <v>13</v>
      </c>
      <c r="C24" s="10" t="s">
        <v>14</v>
      </c>
      <c r="D24" s="10" t="s">
        <v>15</v>
      </c>
      <c r="E24" s="10" t="s">
        <v>16</v>
      </c>
      <c r="F24" s="10" t="s">
        <v>17</v>
      </c>
      <c r="G24" s="10" t="s">
        <v>18</v>
      </c>
      <c r="H24" s="10" t="s">
        <v>19</v>
      </c>
      <c r="I24" s="10" t="s">
        <v>20</v>
      </c>
      <c r="J24" s="10" t="s">
        <v>21</v>
      </c>
      <c r="K24" s="10" t="s">
        <v>22</v>
      </c>
      <c r="L24" s="10" t="s">
        <v>23</v>
      </c>
      <c r="M24" s="10" t="s">
        <v>24</v>
      </c>
    </row>
    <row r="25" spans="1:54">
      <c r="A25" s="9" t="s">
        <v>31</v>
      </c>
      <c r="B25" s="19">
        <f>B4-M3</f>
        <v>-1.7999999999999972</v>
      </c>
      <c r="C25" s="19">
        <f t="shared" ref="C25:M25" si="6">C4-B4</f>
        <v>-0.79999999999999716</v>
      </c>
      <c r="D25" s="19">
        <f t="shared" si="6"/>
        <v>-4.4000000000000057</v>
      </c>
      <c r="E25" s="19">
        <f t="shared" si="6"/>
        <v>-8.3999999999999986</v>
      </c>
      <c r="F25" s="19">
        <f t="shared" si="6"/>
        <v>2.3999999999999986</v>
      </c>
      <c r="G25" s="19">
        <f t="shared" si="6"/>
        <v>3.9000000000000057</v>
      </c>
      <c r="H25" s="19">
        <f t="shared" si="6"/>
        <v>2.3999999999999986</v>
      </c>
      <c r="I25" s="19">
        <f t="shared" si="6"/>
        <v>4.5</v>
      </c>
      <c r="J25" s="19">
        <f t="shared" si="6"/>
        <v>0.69999999999999574</v>
      </c>
      <c r="K25" s="19">
        <f t="shared" si="6"/>
        <v>-3.7999999999999972</v>
      </c>
      <c r="L25" s="19">
        <f t="shared" si="6"/>
        <v>-2.7999999999999972</v>
      </c>
      <c r="M25" s="19">
        <f t="shared" si="6"/>
        <v>0.19999999999999574</v>
      </c>
    </row>
    <row r="26" spans="1:54">
      <c r="A26" s="9" t="s">
        <v>32</v>
      </c>
      <c r="B26" s="19">
        <f>(B25/M3)*100</f>
        <v>-2.8436018957345928</v>
      </c>
      <c r="C26" s="19">
        <f t="shared" ref="C26:M26" si="7">(C25/B4)*100</f>
        <v>-1.3008130081300766</v>
      </c>
      <c r="D26" s="19">
        <f t="shared" si="7"/>
        <v>-7.2487644151565167</v>
      </c>
      <c r="E26" s="19">
        <f t="shared" si="7"/>
        <v>-14.92007104795737</v>
      </c>
      <c r="F26" s="19">
        <f t="shared" si="7"/>
        <v>5.0104384133611664</v>
      </c>
      <c r="G26" s="19">
        <f t="shared" si="7"/>
        <v>7.7534791252485205</v>
      </c>
      <c r="H26" s="19">
        <f t="shared" si="7"/>
        <v>4.4280442804428013</v>
      </c>
      <c r="I26" s="19">
        <f t="shared" si="7"/>
        <v>7.9505300353356887</v>
      </c>
      <c r="J26" s="19">
        <f t="shared" si="7"/>
        <v>1.1456628477905004</v>
      </c>
      <c r="K26" s="19">
        <f t="shared" si="7"/>
        <v>-6.1488673139158534</v>
      </c>
      <c r="L26" s="19">
        <f t="shared" si="7"/>
        <v>-4.8275862068965472</v>
      </c>
      <c r="M26" s="19">
        <f t="shared" si="7"/>
        <v>0.36231884057970237</v>
      </c>
    </row>
    <row r="27" spans="1:54">
      <c r="A27" s="9"/>
      <c r="B27" s="20" t="s">
        <v>1</v>
      </c>
      <c r="C27" s="8" t="s">
        <v>2</v>
      </c>
      <c r="D27" s="8" t="s">
        <v>3</v>
      </c>
      <c r="E27" s="8" t="s">
        <v>4</v>
      </c>
      <c r="F27" s="8" t="s">
        <v>5</v>
      </c>
      <c r="G27" s="8" t="s">
        <v>6</v>
      </c>
      <c r="H27" s="8" t="s">
        <v>7</v>
      </c>
      <c r="I27" s="8" t="s">
        <v>8</v>
      </c>
      <c r="J27" s="8" t="s">
        <v>9</v>
      </c>
      <c r="K27" s="8" t="s">
        <v>10</v>
      </c>
      <c r="L27" s="8" t="s">
        <v>11</v>
      </c>
      <c r="M27" s="8" t="s">
        <v>12</v>
      </c>
      <c r="N27" s="8" t="s">
        <v>29</v>
      </c>
    </row>
    <row r="28" spans="1:54">
      <c r="A28" s="9" t="s">
        <v>33</v>
      </c>
      <c r="B28" s="19">
        <f t="shared" ref="B28:M28" si="8">B4-B3</f>
        <v>3.2000000000000028</v>
      </c>
      <c r="C28" s="19">
        <f t="shared" si="8"/>
        <v>0.60000000000000142</v>
      </c>
      <c r="D28" s="19">
        <f t="shared" si="8"/>
        <v>-5.3000000000000043</v>
      </c>
      <c r="E28" s="19">
        <f t="shared" si="8"/>
        <v>-15.600000000000001</v>
      </c>
      <c r="F28" s="19">
        <f t="shared" si="8"/>
        <v>-15.100000000000009</v>
      </c>
      <c r="G28" s="19">
        <f t="shared" si="8"/>
        <v>-14.299999999999997</v>
      </c>
      <c r="H28" s="19">
        <f t="shared" si="8"/>
        <v>-9.3999999999999986</v>
      </c>
      <c r="I28" s="19">
        <f t="shared" si="8"/>
        <v>2.2000000000000028</v>
      </c>
      <c r="J28" s="19">
        <f t="shared" si="8"/>
        <v>3.8999999999999986</v>
      </c>
      <c r="K28" s="19">
        <f t="shared" si="8"/>
        <v>-5</v>
      </c>
      <c r="L28" s="19">
        <f t="shared" si="8"/>
        <v>-8.5999999999999943</v>
      </c>
      <c r="M28" s="19">
        <f t="shared" si="8"/>
        <v>-7.8999999999999986</v>
      </c>
      <c r="N28" s="6">
        <f>O4-O3</f>
        <v>-5.9416666666666416</v>
      </c>
    </row>
    <row r="29" spans="1:54" s="32" customFormat="1">
      <c r="A29" s="9" t="s">
        <v>34</v>
      </c>
      <c r="B29" s="19">
        <f t="shared" ref="B29:M29" si="9">(B28/B3)*100</f>
        <v>5.4888507718696449</v>
      </c>
      <c r="C29" s="19">
        <f t="shared" si="9"/>
        <v>0.99833610648918714</v>
      </c>
      <c r="D29" s="19">
        <f t="shared" si="9"/>
        <v>-8.6038961038961101</v>
      </c>
      <c r="E29" s="19">
        <f t="shared" si="9"/>
        <v>-24.56692913385827</v>
      </c>
      <c r="F29" s="19">
        <f t="shared" si="9"/>
        <v>-23.08868501529053</v>
      </c>
      <c r="G29" s="19">
        <f t="shared" si="9"/>
        <v>-20.87591240875912</v>
      </c>
      <c r="H29" s="19">
        <f t="shared" si="9"/>
        <v>-14.24242424242424</v>
      </c>
      <c r="I29" s="19">
        <f t="shared" si="9"/>
        <v>3.7351443123938926</v>
      </c>
      <c r="J29" s="19">
        <f t="shared" si="9"/>
        <v>6.7357512953367848</v>
      </c>
      <c r="K29" s="19">
        <f t="shared" si="9"/>
        <v>-7.9365079365079358</v>
      </c>
      <c r="L29" s="19">
        <f t="shared" si="9"/>
        <v>-13.479623824451403</v>
      </c>
      <c r="M29" s="19">
        <f t="shared" si="9"/>
        <v>-12.480252764612953</v>
      </c>
      <c r="N29" s="6">
        <f>(N28/O3)*100</f>
        <v>-9.5028655204584442</v>
      </c>
      <c r="O29" s="17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</row>
    <row r="30" spans="1:54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0"/>
      <c r="O30" s="31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</row>
    <row r="31" spans="1:54">
      <c r="A31" s="9"/>
      <c r="B31" s="10" t="s">
        <v>13</v>
      </c>
      <c r="C31" s="10" t="s">
        <v>14</v>
      </c>
      <c r="D31" s="10" t="s">
        <v>15</v>
      </c>
      <c r="E31" s="10" t="s">
        <v>16</v>
      </c>
      <c r="F31" s="10" t="s">
        <v>17</v>
      </c>
      <c r="G31" s="10" t="s">
        <v>18</v>
      </c>
      <c r="H31" s="10" t="s">
        <v>19</v>
      </c>
      <c r="I31" s="10" t="s">
        <v>20</v>
      </c>
      <c r="J31" s="10" t="s">
        <v>21</v>
      </c>
      <c r="K31" s="10" t="s">
        <v>22</v>
      </c>
      <c r="L31" s="10" t="s">
        <v>23</v>
      </c>
      <c r="M31" s="35" t="s">
        <v>24</v>
      </c>
    </row>
    <row r="32" spans="1:54">
      <c r="A32" s="9" t="s">
        <v>35</v>
      </c>
      <c r="B32" s="19">
        <f>B5-M4</f>
        <v>2.6000000000000014</v>
      </c>
      <c r="C32" s="19">
        <f t="shared" ref="C32:M32" si="10">C5-B5</f>
        <v>1.6000000000000014</v>
      </c>
      <c r="D32" s="19">
        <f t="shared" si="10"/>
        <v>1.2999999999999972</v>
      </c>
      <c r="E32" s="19">
        <f t="shared" si="10"/>
        <v>7.8000000000000043</v>
      </c>
      <c r="F32" s="19">
        <f t="shared" si="10"/>
        <v>6.0999999999999943</v>
      </c>
      <c r="G32" s="19">
        <f t="shared" si="10"/>
        <v>-5.3999999999999915</v>
      </c>
      <c r="H32" s="19">
        <f t="shared" si="10"/>
        <v>-9.1000000000000085</v>
      </c>
      <c r="I32" s="19">
        <f t="shared" si="10"/>
        <v>-3.7999999999999972</v>
      </c>
      <c r="J32" s="19">
        <f t="shared" si="10"/>
        <v>0.70000000000000284</v>
      </c>
      <c r="K32" s="19">
        <f t="shared" si="10"/>
        <v>0.89999999999999858</v>
      </c>
      <c r="L32" s="19">
        <f t="shared" si="10"/>
        <v>-2.6000000000000014</v>
      </c>
      <c r="M32" s="36">
        <f t="shared" si="10"/>
        <v>-3.7999999999999972</v>
      </c>
    </row>
    <row r="33" spans="1:256">
      <c r="A33" s="9" t="s">
        <v>36</v>
      </c>
      <c r="B33" s="19">
        <f>(B32/M4)*100</f>
        <v>4.6931407942238295</v>
      </c>
      <c r="C33" s="19">
        <f t="shared" ref="C33:M33" si="11">(C32/B5)*100</f>
        <v>2.7586206896551748</v>
      </c>
      <c r="D33" s="19">
        <f t="shared" si="11"/>
        <v>2.1812080536912704</v>
      </c>
      <c r="E33" s="19">
        <f t="shared" si="11"/>
        <v>12.807881773399021</v>
      </c>
      <c r="F33" s="19">
        <f t="shared" si="11"/>
        <v>8.8791848617176043</v>
      </c>
      <c r="G33" s="19">
        <f t="shared" si="11"/>
        <v>-7.2192513368983846</v>
      </c>
      <c r="H33" s="19">
        <f t="shared" si="11"/>
        <v>-13.112391930835745</v>
      </c>
      <c r="I33" s="19">
        <f t="shared" si="11"/>
        <v>-6.3018242122719688</v>
      </c>
      <c r="J33" s="19">
        <f t="shared" si="11"/>
        <v>1.2389380530973502</v>
      </c>
      <c r="K33" s="19">
        <f t="shared" si="11"/>
        <v>1.5734265734265709</v>
      </c>
      <c r="L33" s="19">
        <f t="shared" si="11"/>
        <v>-4.4750430292598988</v>
      </c>
      <c r="M33" s="36">
        <f t="shared" si="11"/>
        <v>-6.8468468468468417</v>
      </c>
    </row>
    <row r="34" spans="1:256">
      <c r="A34" s="9"/>
      <c r="B34" s="20" t="s">
        <v>1</v>
      </c>
      <c r="C34" s="8" t="s">
        <v>2</v>
      </c>
      <c r="D34" s="8" t="s">
        <v>3</v>
      </c>
      <c r="E34" s="8" t="s">
        <v>4</v>
      </c>
      <c r="F34" s="8" t="s">
        <v>5</v>
      </c>
      <c r="G34" s="8" t="s">
        <v>6</v>
      </c>
      <c r="H34" s="8" t="s">
        <v>7</v>
      </c>
      <c r="I34" s="8" t="s">
        <v>8</v>
      </c>
      <c r="J34" s="8" t="s">
        <v>9</v>
      </c>
      <c r="K34" s="8" t="s">
        <v>10</v>
      </c>
      <c r="L34" s="8" t="s">
        <v>11</v>
      </c>
      <c r="M34" s="37" t="s">
        <v>12</v>
      </c>
      <c r="N34" s="8" t="s">
        <v>29</v>
      </c>
    </row>
    <row r="35" spans="1:256">
      <c r="A35" s="9" t="s">
        <v>37</v>
      </c>
      <c r="B35" s="19">
        <f t="shared" ref="B35:M35" si="12">B5-B4</f>
        <v>-3.5</v>
      </c>
      <c r="C35" s="19">
        <f t="shared" si="12"/>
        <v>-1.1000000000000014</v>
      </c>
      <c r="D35" s="19">
        <f t="shared" si="12"/>
        <v>4.6000000000000014</v>
      </c>
      <c r="E35" s="19">
        <f t="shared" si="12"/>
        <v>20.800000000000004</v>
      </c>
      <c r="F35" s="19">
        <f t="shared" si="12"/>
        <v>24.5</v>
      </c>
      <c r="G35" s="19">
        <f t="shared" si="12"/>
        <v>15.200000000000003</v>
      </c>
      <c r="H35" s="19">
        <f t="shared" si="12"/>
        <v>3.6999999999999957</v>
      </c>
      <c r="I35" s="19">
        <f t="shared" si="12"/>
        <v>-4.6000000000000014</v>
      </c>
      <c r="J35" s="19">
        <f t="shared" si="12"/>
        <v>-4.5999999999999943</v>
      </c>
      <c r="K35" s="19">
        <f t="shared" si="12"/>
        <v>0.10000000000000142</v>
      </c>
      <c r="L35" s="19">
        <f t="shared" si="12"/>
        <v>0.29999999999999716</v>
      </c>
      <c r="M35" s="36">
        <f t="shared" si="12"/>
        <v>-3.6999999999999957</v>
      </c>
      <c r="N35" s="12">
        <f>O5-O4</f>
        <v>4.30833333333333</v>
      </c>
    </row>
    <row r="36" spans="1:256">
      <c r="A36" s="9" t="s">
        <v>38</v>
      </c>
      <c r="B36" s="19">
        <f t="shared" ref="B36:M36" si="13">(B35/B4)*100</f>
        <v>-5.6910569105691051</v>
      </c>
      <c r="C36" s="19">
        <f t="shared" si="13"/>
        <v>-1.8121911037891292</v>
      </c>
      <c r="D36" s="19">
        <f t="shared" si="13"/>
        <v>8.1705150976909451</v>
      </c>
      <c r="E36" s="19">
        <f t="shared" si="13"/>
        <v>43.423799582463474</v>
      </c>
      <c r="F36" s="19">
        <f t="shared" si="13"/>
        <v>48.707753479125252</v>
      </c>
      <c r="G36" s="19">
        <f t="shared" si="13"/>
        <v>28.044280442804432</v>
      </c>
      <c r="H36" s="19">
        <f t="shared" si="13"/>
        <v>6.5371024734982255</v>
      </c>
      <c r="I36" s="19">
        <f t="shared" si="13"/>
        <v>-7.5286415711947647</v>
      </c>
      <c r="J36" s="19">
        <f t="shared" si="13"/>
        <v>-7.4433656957928713</v>
      </c>
      <c r="K36" s="19">
        <f t="shared" si="13"/>
        <v>0.17241379310345073</v>
      </c>
      <c r="L36" s="19">
        <f t="shared" si="13"/>
        <v>0.54347826086955997</v>
      </c>
      <c r="M36" s="36">
        <f t="shared" si="13"/>
        <v>-6.6787003610108222</v>
      </c>
      <c r="N36" s="12">
        <f>(N35/O4)*100</f>
        <v>7.6141384388806994</v>
      </c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  <c r="IQ36" s="32"/>
      <c r="IR36" s="32"/>
      <c r="IS36" s="32"/>
      <c r="IT36" s="32"/>
      <c r="IU36" s="32"/>
      <c r="IV36" s="32"/>
    </row>
    <row r="37" spans="1:256" s="32" customFormat="1"/>
    <row r="38" spans="1:256">
      <c r="B38" s="10" t="s">
        <v>13</v>
      </c>
      <c r="C38" s="10" t="s">
        <v>14</v>
      </c>
      <c r="D38" s="10" t="s">
        <v>15</v>
      </c>
      <c r="E38" s="10" t="s">
        <v>16</v>
      </c>
      <c r="F38" s="10" t="s">
        <v>17</v>
      </c>
      <c r="G38" s="10" t="s">
        <v>18</v>
      </c>
      <c r="H38" s="10" t="s">
        <v>19</v>
      </c>
      <c r="I38" s="10" t="s">
        <v>20</v>
      </c>
      <c r="J38" s="10" t="s">
        <v>21</v>
      </c>
      <c r="K38" s="10" t="s">
        <v>22</v>
      </c>
      <c r="L38" s="10" t="s">
        <v>23</v>
      </c>
      <c r="M38" s="35" t="s">
        <v>24</v>
      </c>
    </row>
    <row r="39" spans="1:256">
      <c r="A39" s="9" t="s">
        <v>39</v>
      </c>
      <c r="B39" s="19">
        <f>B6-M5</f>
        <v>-1.2000000000000028</v>
      </c>
      <c r="C39" s="19">
        <f t="shared" ref="C39:M39" si="14">C6-B6</f>
        <v>1.7999999999999972</v>
      </c>
      <c r="D39" s="19">
        <f t="shared" si="14"/>
        <v>4</v>
      </c>
      <c r="E39" s="19">
        <f t="shared" si="14"/>
        <v>-0.5</v>
      </c>
      <c r="F39" s="19">
        <f t="shared" si="14"/>
        <v>3.1000000000000014</v>
      </c>
      <c r="G39" s="19">
        <f t="shared" si="14"/>
        <v>0.60000000000000142</v>
      </c>
      <c r="H39" s="19">
        <f t="shared" si="14"/>
        <v>-4</v>
      </c>
      <c r="I39" s="19">
        <f t="shared" si="14"/>
        <v>0.89999999999999858</v>
      </c>
      <c r="J39" s="19">
        <f t="shared" si="14"/>
        <v>0.70000000000000284</v>
      </c>
      <c r="K39" s="19">
        <f t="shared" si="14"/>
        <v>-3</v>
      </c>
      <c r="L39" s="19">
        <f t="shared" si="14"/>
        <v>-3.3000000000000043</v>
      </c>
      <c r="M39" s="19">
        <f t="shared" si="14"/>
        <v>-3.5</v>
      </c>
    </row>
    <row r="40" spans="1:256">
      <c r="A40" s="9" t="s">
        <v>40</v>
      </c>
      <c r="B40" s="19">
        <f>(B39/M5)*100</f>
        <v>-2.3210831721470071</v>
      </c>
      <c r="C40" s="19">
        <f t="shared" ref="C40:M40" si="15">(C39/B6)*100</f>
        <v>3.5643564356435586</v>
      </c>
      <c r="D40" s="19">
        <f t="shared" si="15"/>
        <v>7.6481835564053542</v>
      </c>
      <c r="E40" s="19">
        <f t="shared" si="15"/>
        <v>-0.88809946714031984</v>
      </c>
      <c r="F40" s="19">
        <f t="shared" si="15"/>
        <v>5.5555555555555589</v>
      </c>
      <c r="G40" s="19">
        <f t="shared" si="15"/>
        <v>1.0186757215619719</v>
      </c>
      <c r="H40" s="19">
        <f t="shared" si="15"/>
        <v>-6.7226890756302522</v>
      </c>
      <c r="I40" s="19">
        <f t="shared" si="15"/>
        <v>1.6216216216216188</v>
      </c>
      <c r="J40" s="19">
        <f t="shared" si="15"/>
        <v>1.2411347517730547</v>
      </c>
      <c r="K40" s="19">
        <f t="shared" si="15"/>
        <v>-5.2539404553415059</v>
      </c>
      <c r="L40" s="19">
        <f t="shared" si="15"/>
        <v>-6.0998151571164589</v>
      </c>
      <c r="M40" s="19">
        <f t="shared" si="15"/>
        <v>-6.8897637795275593</v>
      </c>
    </row>
    <row r="41" spans="1:256">
      <c r="A41" s="9"/>
      <c r="B41" s="20" t="s">
        <v>1</v>
      </c>
      <c r="C41" s="8" t="s">
        <v>2</v>
      </c>
      <c r="D41" s="8" t="s">
        <v>3</v>
      </c>
      <c r="E41" s="8" t="s">
        <v>4</v>
      </c>
      <c r="F41" s="8" t="s">
        <v>5</v>
      </c>
      <c r="G41" s="8" t="s">
        <v>6</v>
      </c>
      <c r="H41" s="8" t="s">
        <v>7</v>
      </c>
      <c r="I41" s="8" t="s">
        <v>8</v>
      </c>
      <c r="J41" s="8" t="s">
        <v>9</v>
      </c>
      <c r="K41" s="8" t="s">
        <v>10</v>
      </c>
      <c r="L41" s="8" t="s">
        <v>11</v>
      </c>
      <c r="M41" s="37" t="s">
        <v>12</v>
      </c>
      <c r="N41" s="8" t="s">
        <v>29</v>
      </c>
    </row>
    <row r="42" spans="1:256">
      <c r="A42" s="9" t="s">
        <v>41</v>
      </c>
      <c r="B42" s="19">
        <f t="shared" ref="B42:M42" si="16">B6-B5</f>
        <v>-7.5</v>
      </c>
      <c r="C42" s="19">
        <f t="shared" si="16"/>
        <v>-7.3000000000000043</v>
      </c>
      <c r="D42" s="19">
        <f t="shared" si="16"/>
        <v>-4.6000000000000014</v>
      </c>
      <c r="E42" s="19">
        <f t="shared" si="16"/>
        <v>-12.900000000000006</v>
      </c>
      <c r="F42" s="19">
        <f t="shared" si="16"/>
        <v>-15.899999999999999</v>
      </c>
      <c r="G42" s="19">
        <f t="shared" si="16"/>
        <v>-9.9000000000000057</v>
      </c>
      <c r="H42" s="19">
        <f t="shared" si="16"/>
        <v>-4.7999999999999972</v>
      </c>
      <c r="I42" s="19">
        <f t="shared" si="16"/>
        <v>-0.10000000000000142</v>
      </c>
      <c r="J42" s="19">
        <f t="shared" si="16"/>
        <v>-0.10000000000000142</v>
      </c>
      <c r="K42" s="19">
        <f t="shared" si="16"/>
        <v>-4</v>
      </c>
      <c r="L42" s="19">
        <f t="shared" si="16"/>
        <v>-4.7000000000000028</v>
      </c>
      <c r="M42" s="19">
        <f t="shared" si="16"/>
        <v>-4.4000000000000057</v>
      </c>
      <c r="N42" s="12">
        <f>O6-O5</f>
        <v>-6.3500000000000156</v>
      </c>
    </row>
    <row r="43" spans="1:256">
      <c r="A43" s="9" t="s">
        <v>42</v>
      </c>
      <c r="B43" s="19">
        <f t="shared" ref="B43:M43" si="17">(B42/B5)*100</f>
        <v>-12.931034482758621</v>
      </c>
      <c r="C43" s="19">
        <f t="shared" si="17"/>
        <v>-12.248322147651013</v>
      </c>
      <c r="D43" s="19">
        <f t="shared" si="17"/>
        <v>-7.5533661740558316</v>
      </c>
      <c r="E43" s="19">
        <f t="shared" si="17"/>
        <v>-18.777292576419221</v>
      </c>
      <c r="F43" s="19">
        <f t="shared" si="17"/>
        <v>-21.256684491978607</v>
      </c>
      <c r="G43" s="19">
        <f t="shared" si="17"/>
        <v>-14.265129682997124</v>
      </c>
      <c r="H43" s="19">
        <f t="shared" si="17"/>
        <v>-7.9601990049751201</v>
      </c>
      <c r="I43" s="19">
        <f t="shared" si="17"/>
        <v>-0.1769911504424804</v>
      </c>
      <c r="J43" s="19">
        <f t="shared" si="17"/>
        <v>-0.17482517482517729</v>
      </c>
      <c r="K43" s="19">
        <f t="shared" si="17"/>
        <v>-6.8846815834767634</v>
      </c>
      <c r="L43" s="19">
        <f t="shared" si="17"/>
        <v>-8.4684684684684743</v>
      </c>
      <c r="M43" s="19">
        <f t="shared" si="17"/>
        <v>-8.5106382978723509</v>
      </c>
      <c r="N43" s="19">
        <f>(N42/O5)*100</f>
        <v>-10.428356370603556</v>
      </c>
    </row>
    <row r="44" spans="1:256" s="32" customFormat="1"/>
    <row r="45" spans="1:256">
      <c r="A45" s="9"/>
      <c r="B45" s="10" t="s">
        <v>13</v>
      </c>
      <c r="C45" s="10" t="s">
        <v>14</v>
      </c>
      <c r="D45" s="10" t="s">
        <v>15</v>
      </c>
      <c r="E45" s="10" t="s">
        <v>16</v>
      </c>
      <c r="F45" s="10" t="s">
        <v>17</v>
      </c>
      <c r="G45" s="10" t="s">
        <v>18</v>
      </c>
      <c r="H45" s="10" t="s">
        <v>19</v>
      </c>
      <c r="I45" s="10" t="s">
        <v>20</v>
      </c>
      <c r="J45" s="10" t="s">
        <v>21</v>
      </c>
      <c r="K45" s="10" t="s">
        <v>22</v>
      </c>
      <c r="L45" s="10" t="s">
        <v>23</v>
      </c>
      <c r="M45" s="35" t="s">
        <v>24</v>
      </c>
    </row>
    <row r="46" spans="1:256">
      <c r="A46" s="9" t="s">
        <v>43</v>
      </c>
      <c r="B46" s="19">
        <f>B7-M6</f>
        <v>-1.0999999999999943</v>
      </c>
      <c r="C46" s="19">
        <f t="shared" ref="C46:M46" si="18">C7-B7</f>
        <v>-1.9000000000000057</v>
      </c>
      <c r="D46" s="19">
        <f t="shared" si="18"/>
        <v>0.5</v>
      </c>
      <c r="E46" s="19">
        <f t="shared" si="18"/>
        <v>10.300000000000004</v>
      </c>
      <c r="F46" s="19">
        <f t="shared" si="18"/>
        <v>-3.3000000000000043</v>
      </c>
      <c r="G46" s="19">
        <f t="shared" si="18"/>
        <v>-2.7999999999999972</v>
      </c>
      <c r="H46" s="19">
        <f t="shared" si="18"/>
        <v>1.2999999999999972</v>
      </c>
      <c r="I46" s="19">
        <f t="shared" si="18"/>
        <v>-5.6999999999999957</v>
      </c>
      <c r="J46" s="19">
        <f t="shared" si="18"/>
        <v>-1.2000000000000028</v>
      </c>
      <c r="K46" s="19">
        <f t="shared" si="18"/>
        <v>-4.2999999999999972</v>
      </c>
      <c r="L46" s="19">
        <f t="shared" si="18"/>
        <v>-5.6000000000000014</v>
      </c>
      <c r="M46" s="19">
        <f t="shared" si="18"/>
        <v>-1.2999999999999972</v>
      </c>
    </row>
    <row r="47" spans="1:256">
      <c r="A47" s="9" t="s">
        <v>44</v>
      </c>
      <c r="B47" s="19">
        <f>(B46/M6)*100</f>
        <v>-2.3255813953488254</v>
      </c>
      <c r="C47" s="19">
        <f t="shared" ref="C47:M47" si="19">(C46/B7)*100</f>
        <v>-4.1125541125541245</v>
      </c>
      <c r="D47" s="19">
        <f t="shared" si="19"/>
        <v>1.1286681715575622</v>
      </c>
      <c r="E47" s="19">
        <f t="shared" si="19"/>
        <v>22.991071428571438</v>
      </c>
      <c r="F47" s="19">
        <f t="shared" si="19"/>
        <v>-5.9891107078040005</v>
      </c>
      <c r="G47" s="19">
        <f t="shared" si="19"/>
        <v>-5.4054054054053999</v>
      </c>
      <c r="H47" s="19">
        <f t="shared" si="19"/>
        <v>2.6530612244897904</v>
      </c>
      <c r="I47" s="19">
        <f t="shared" si="19"/>
        <v>-11.332007952286274</v>
      </c>
      <c r="J47" s="19">
        <f t="shared" si="19"/>
        <v>-2.690582959641262</v>
      </c>
      <c r="K47" s="19">
        <f t="shared" si="19"/>
        <v>-9.9078341013824822</v>
      </c>
      <c r="L47" s="19">
        <f t="shared" si="19"/>
        <v>-14.322250639386191</v>
      </c>
      <c r="M47" s="19">
        <f t="shared" si="19"/>
        <v>-3.8805970149253648</v>
      </c>
    </row>
    <row r="48" spans="1:256">
      <c r="A48" s="9"/>
      <c r="B48" s="20" t="s">
        <v>1</v>
      </c>
      <c r="C48" s="8" t="s">
        <v>2</v>
      </c>
      <c r="D48" s="8" t="s">
        <v>3</v>
      </c>
      <c r="E48" s="8" t="s">
        <v>4</v>
      </c>
      <c r="F48" s="8" t="s">
        <v>5</v>
      </c>
      <c r="G48" s="8" t="s">
        <v>6</v>
      </c>
      <c r="H48" s="8" t="s">
        <v>7</v>
      </c>
      <c r="I48" s="8" t="s">
        <v>8</v>
      </c>
      <c r="J48" s="8" t="s">
        <v>9</v>
      </c>
      <c r="K48" s="8" t="s">
        <v>10</v>
      </c>
      <c r="L48" s="8" t="s">
        <v>11</v>
      </c>
      <c r="M48" s="37" t="s">
        <v>12</v>
      </c>
      <c r="N48" s="8" t="s">
        <v>29</v>
      </c>
    </row>
    <row r="49" spans="1:14">
      <c r="A49" s="9" t="s">
        <v>45</v>
      </c>
      <c r="B49" s="19">
        <f t="shared" ref="B49:M49" si="20">B7-B6</f>
        <v>-4.2999999999999972</v>
      </c>
      <c r="C49" s="19">
        <f t="shared" si="20"/>
        <v>-8</v>
      </c>
      <c r="D49" s="19">
        <f t="shared" si="20"/>
        <v>-11.5</v>
      </c>
      <c r="E49" s="19">
        <f t="shared" si="20"/>
        <v>-0.69999999999999574</v>
      </c>
      <c r="F49" s="19">
        <f t="shared" si="20"/>
        <v>-7.1000000000000014</v>
      </c>
      <c r="G49" s="19">
        <f t="shared" si="20"/>
        <v>-10.5</v>
      </c>
      <c r="H49" s="19">
        <f t="shared" si="20"/>
        <v>-5.2000000000000028</v>
      </c>
      <c r="I49" s="19">
        <f t="shared" si="20"/>
        <v>-11.799999999999997</v>
      </c>
      <c r="J49" s="19">
        <f t="shared" si="20"/>
        <v>-13.700000000000003</v>
      </c>
      <c r="K49" s="19">
        <f t="shared" si="20"/>
        <v>-15</v>
      </c>
      <c r="L49" s="19">
        <f t="shared" si="20"/>
        <v>-17.299999999999997</v>
      </c>
      <c r="M49" s="19">
        <f t="shared" si="20"/>
        <v>-15.099999999999994</v>
      </c>
      <c r="N49" s="12">
        <f>O7-O6</f>
        <v>-10.016666666666652</v>
      </c>
    </row>
    <row r="50" spans="1:14">
      <c r="A50" s="9" t="s">
        <v>46</v>
      </c>
      <c r="B50" s="19">
        <f t="shared" ref="B50:M50" si="21">(B49/B6)*100</f>
        <v>-8.5148514851485082</v>
      </c>
      <c r="C50" s="19">
        <f t="shared" si="21"/>
        <v>-15.296367112810708</v>
      </c>
      <c r="D50" s="19">
        <f t="shared" si="21"/>
        <v>-20.426287744227352</v>
      </c>
      <c r="E50" s="19">
        <f t="shared" si="21"/>
        <v>-1.2544802867383438</v>
      </c>
      <c r="F50" s="19">
        <f t="shared" si="21"/>
        <v>-12.054329371816641</v>
      </c>
      <c r="G50" s="19">
        <f t="shared" si="21"/>
        <v>-17.647058823529413</v>
      </c>
      <c r="H50" s="19">
        <f t="shared" si="21"/>
        <v>-9.3693693693693749</v>
      </c>
      <c r="I50" s="19">
        <f t="shared" si="21"/>
        <v>-20.921985815602831</v>
      </c>
      <c r="J50" s="19">
        <f t="shared" si="21"/>
        <v>-23.992994746059548</v>
      </c>
      <c r="K50" s="19">
        <f t="shared" si="21"/>
        <v>-27.726432532347506</v>
      </c>
      <c r="L50" s="19">
        <f t="shared" si="21"/>
        <v>-34.055118110236215</v>
      </c>
      <c r="M50" s="19">
        <f t="shared" si="21"/>
        <v>-31.923890063424938</v>
      </c>
      <c r="N50" s="12">
        <f>(N49/O7)*100</f>
        <v>-22.496724686505669</v>
      </c>
    </row>
    <row r="51" spans="1:14" s="32" customFormat="1"/>
    <row r="52" spans="1:14">
      <c r="A52" s="9"/>
      <c r="B52" s="10" t="s">
        <v>13</v>
      </c>
      <c r="C52" s="10" t="s">
        <v>14</v>
      </c>
      <c r="D52" s="10" t="s">
        <v>15</v>
      </c>
      <c r="E52" s="10" t="s">
        <v>16</v>
      </c>
      <c r="F52" s="10" t="s">
        <v>17</v>
      </c>
      <c r="G52" s="10" t="s">
        <v>18</v>
      </c>
      <c r="H52" s="10" t="s">
        <v>19</v>
      </c>
      <c r="I52" s="10" t="s">
        <v>20</v>
      </c>
      <c r="J52" s="10" t="s">
        <v>21</v>
      </c>
      <c r="K52" s="10" t="s">
        <v>22</v>
      </c>
      <c r="L52" s="10" t="s">
        <v>23</v>
      </c>
      <c r="M52" s="35" t="s">
        <v>24</v>
      </c>
    </row>
    <row r="53" spans="1:14">
      <c r="A53" s="9" t="s">
        <v>47</v>
      </c>
      <c r="B53" s="19">
        <f>B8-M7</f>
        <v>3.3999999999999986</v>
      </c>
      <c r="C53" s="19">
        <f t="shared" ref="C53:H53" si="22">C8-B8</f>
        <v>0.19999999999999574</v>
      </c>
      <c r="D53" s="19">
        <f t="shared" si="22"/>
        <v>-4.7999999999999972</v>
      </c>
      <c r="E53" s="19">
        <f t="shared" si="22"/>
        <v>11.600000000000001</v>
      </c>
      <c r="F53" s="19">
        <f t="shared" si="22"/>
        <v>-0.60000000000000142</v>
      </c>
      <c r="G53" s="19">
        <f t="shared" si="22"/>
        <v>1.8999999999999986</v>
      </c>
      <c r="H53" s="19">
        <f t="shared" si="22"/>
        <v>1.3000000000000043</v>
      </c>
      <c r="I53" s="19">
        <f>I8-H8</f>
        <v>12.799999999999997</v>
      </c>
      <c r="J53" s="12">
        <f>J8-I8</f>
        <v>-2.6000000000000014</v>
      </c>
      <c r="K53" s="12">
        <f>K8-J8</f>
        <v>0.5</v>
      </c>
      <c r="L53" s="12">
        <f>L8-K8</f>
        <v>1.2000000000000028</v>
      </c>
      <c r="M53" s="12">
        <f>M8-L8</f>
        <v>-3.6000000000000014</v>
      </c>
    </row>
    <row r="54" spans="1:14">
      <c r="A54" s="9" t="s">
        <v>48</v>
      </c>
      <c r="B54" s="19">
        <f>(B53/M7)*100</f>
        <v>10.559006211180119</v>
      </c>
      <c r="C54" s="19">
        <f t="shared" ref="C54:M54" si="23">(C53/B7)*100</f>
        <v>0.43290043290042363</v>
      </c>
      <c r="D54" s="19">
        <f t="shared" si="23"/>
        <v>-10.835214446952591</v>
      </c>
      <c r="E54" s="19">
        <f t="shared" si="23"/>
        <v>25.892857142857146</v>
      </c>
      <c r="F54" s="19">
        <f t="shared" si="23"/>
        <v>-1.0889292196007285</v>
      </c>
      <c r="G54" s="19">
        <f t="shared" si="23"/>
        <v>3.6679536679536655</v>
      </c>
      <c r="H54" s="19">
        <f t="shared" si="23"/>
        <v>2.6530612244898046</v>
      </c>
      <c r="I54" s="19">
        <f t="shared" si="23"/>
        <v>25.44731610337972</v>
      </c>
      <c r="J54" s="12">
        <f t="shared" si="23"/>
        <v>-5.8295964125560564</v>
      </c>
      <c r="K54" s="12">
        <f t="shared" si="23"/>
        <v>1.1520737327188941</v>
      </c>
      <c r="L54" s="12">
        <f t="shared" si="23"/>
        <v>3.0690537084399048</v>
      </c>
      <c r="M54" s="12">
        <f t="shared" si="23"/>
        <v>-10.746268656716422</v>
      </c>
    </row>
    <row r="55" spans="1:14">
      <c r="A55" s="9"/>
      <c r="B55" s="20" t="s">
        <v>1</v>
      </c>
      <c r="C55" s="8" t="s">
        <v>2</v>
      </c>
      <c r="D55" s="8" t="s">
        <v>3</v>
      </c>
      <c r="E55" s="8" t="s">
        <v>4</v>
      </c>
      <c r="F55" s="8" t="s">
        <v>5</v>
      </c>
      <c r="G55" s="8" t="s">
        <v>6</v>
      </c>
      <c r="H55" s="8" t="s">
        <v>7</v>
      </c>
      <c r="I55" s="8" t="s">
        <v>8</v>
      </c>
      <c r="J55" s="8" t="s">
        <v>9</v>
      </c>
      <c r="K55" s="8" t="s">
        <v>10</v>
      </c>
      <c r="L55" s="8" t="s">
        <v>11</v>
      </c>
      <c r="M55" s="37" t="s">
        <v>12</v>
      </c>
      <c r="N55" s="8" t="s">
        <v>29</v>
      </c>
    </row>
    <row r="56" spans="1:14">
      <c r="A56" s="9" t="s">
        <v>49</v>
      </c>
      <c r="B56" s="19">
        <f t="shared" ref="B56:M56" si="24">B8-B7</f>
        <v>-10.600000000000001</v>
      </c>
      <c r="C56" s="19">
        <f t="shared" si="24"/>
        <v>-8.5</v>
      </c>
      <c r="D56" s="19">
        <f t="shared" si="24"/>
        <v>-13.799999999999997</v>
      </c>
      <c r="E56" s="19">
        <f t="shared" si="24"/>
        <v>-12.5</v>
      </c>
      <c r="F56" s="19">
        <f t="shared" si="24"/>
        <v>-9.7999999999999972</v>
      </c>
      <c r="G56" s="19">
        <f t="shared" si="24"/>
        <v>-5.1000000000000014</v>
      </c>
      <c r="H56" s="19">
        <f t="shared" si="24"/>
        <v>-5.0999999999999943</v>
      </c>
      <c r="I56" s="19">
        <f t="shared" si="24"/>
        <v>13.399999999999999</v>
      </c>
      <c r="J56" s="12">
        <f t="shared" si="24"/>
        <v>12</v>
      </c>
      <c r="K56" s="12">
        <f t="shared" si="24"/>
        <v>16.799999999999997</v>
      </c>
      <c r="L56" s="12">
        <f t="shared" si="24"/>
        <v>23.6</v>
      </c>
      <c r="M56" s="12">
        <f t="shared" si="24"/>
        <v>21.299999999999997</v>
      </c>
      <c r="N56" s="12">
        <f>O8-O7</f>
        <v>1.80833333333333</v>
      </c>
    </row>
    <row r="57" spans="1:14">
      <c r="A57" s="9" t="s">
        <v>50</v>
      </c>
      <c r="B57" s="19">
        <f t="shared" ref="B57:M57" si="25">(B56/B7)*100</f>
        <v>-22.943722943722946</v>
      </c>
      <c r="C57" s="19">
        <f t="shared" si="25"/>
        <v>-19.187358916478555</v>
      </c>
      <c r="D57" s="19">
        <f t="shared" si="25"/>
        <v>-30.803571428571423</v>
      </c>
      <c r="E57" s="19">
        <f t="shared" si="25"/>
        <v>-22.686025408348456</v>
      </c>
      <c r="F57" s="19">
        <f t="shared" si="25"/>
        <v>-18.918918918918916</v>
      </c>
      <c r="G57" s="19">
        <f t="shared" si="25"/>
        <v>-10.408163265306126</v>
      </c>
      <c r="H57" s="19">
        <f t="shared" si="25"/>
        <v>-10.139165009940347</v>
      </c>
      <c r="I57" s="19">
        <f t="shared" si="25"/>
        <v>30.044843049327351</v>
      </c>
      <c r="J57" s="12">
        <f t="shared" si="25"/>
        <v>27.649769585253459</v>
      </c>
      <c r="K57" s="12">
        <f t="shared" si="25"/>
        <v>42.966751918158558</v>
      </c>
      <c r="L57" s="12">
        <f t="shared" si="25"/>
        <v>70.447761194029852</v>
      </c>
      <c r="M57" s="12">
        <f t="shared" si="25"/>
        <v>66.14906832298135</v>
      </c>
      <c r="N57" s="12">
        <f>(N56/O7)*100</f>
        <v>4.0613887329215714</v>
      </c>
    </row>
    <row r="58" spans="1:14" s="32" customFormat="1"/>
    <row r="59" spans="1:14">
      <c r="A59" s="9"/>
      <c r="B59" s="10" t="s">
        <v>13</v>
      </c>
      <c r="C59" s="10" t="s">
        <v>14</v>
      </c>
      <c r="D59" s="10" t="s">
        <v>15</v>
      </c>
      <c r="E59" s="10" t="s">
        <v>16</v>
      </c>
      <c r="F59" s="10" t="s">
        <v>17</v>
      </c>
      <c r="G59" s="10" t="s">
        <v>18</v>
      </c>
      <c r="H59" s="10" t="s">
        <v>19</v>
      </c>
      <c r="I59" s="10" t="s">
        <v>20</v>
      </c>
      <c r="J59" s="10" t="s">
        <v>21</v>
      </c>
      <c r="K59" s="10" t="s">
        <v>22</v>
      </c>
      <c r="L59" s="10" t="s">
        <v>23</v>
      </c>
      <c r="M59" s="35" t="s">
        <v>24</v>
      </c>
    </row>
    <row r="60" spans="1:14">
      <c r="A60" s="9" t="s">
        <v>51</v>
      </c>
      <c r="B60" s="19">
        <f>B9-M8</f>
        <v>-2.1000000000000014</v>
      </c>
      <c r="C60" s="19">
        <f t="shared" ref="C60:M60" si="26">C9-B9</f>
        <v>10.899999999999999</v>
      </c>
      <c r="D60" s="19">
        <f t="shared" si="26"/>
        <v>0.20000000000000284</v>
      </c>
      <c r="E60" s="19">
        <f t="shared" si="26"/>
        <v>-0.10000000000000142</v>
      </c>
      <c r="F60" s="19">
        <f t="shared" si="26"/>
        <v>1.6999999999999957</v>
      </c>
      <c r="G60" s="19">
        <f t="shared" si="26"/>
        <v>1.4000000000000057</v>
      </c>
      <c r="H60" s="19">
        <f t="shared" si="26"/>
        <v>-1.0999999999999943</v>
      </c>
      <c r="I60" s="12">
        <f t="shared" si="26"/>
        <v>-0.70000000000000284</v>
      </c>
      <c r="J60" s="12">
        <f t="shared" si="26"/>
        <v>-4.8000000000000043</v>
      </c>
      <c r="K60" s="12">
        <f t="shared" si="26"/>
        <v>-6.1000000000000014</v>
      </c>
      <c r="L60" s="12">
        <f t="shared" si="26"/>
        <v>3.4000000000000057</v>
      </c>
      <c r="M60" s="12">
        <f t="shared" si="26"/>
        <v>-4.2000000000000028</v>
      </c>
    </row>
    <row r="61" spans="1:14">
      <c r="A61" s="9" t="s">
        <v>52</v>
      </c>
      <c r="B61" s="19">
        <f>(B60/M8)*100</f>
        <v>-3.9252336448598157</v>
      </c>
      <c r="C61" s="19">
        <f t="shared" ref="C61:M61" si="27">(C60/B9)*100</f>
        <v>21.206225680933848</v>
      </c>
      <c r="D61" s="19">
        <f t="shared" si="27"/>
        <v>0.32102728731942676</v>
      </c>
      <c r="E61" s="19">
        <f t="shared" si="27"/>
        <v>-0.16000000000000228</v>
      </c>
      <c r="F61" s="19">
        <f t="shared" si="27"/>
        <v>2.7243589743589673</v>
      </c>
      <c r="G61" s="19">
        <f t="shared" si="27"/>
        <v>2.184087363494549</v>
      </c>
      <c r="H61" s="19">
        <f t="shared" si="27"/>
        <v>-1.6793893129770907</v>
      </c>
      <c r="I61" s="12">
        <f t="shared" si="27"/>
        <v>-1.0869565217391348</v>
      </c>
      <c r="J61" s="12">
        <f t="shared" si="27"/>
        <v>-7.5353218210361135</v>
      </c>
      <c r="K61" s="12">
        <f t="shared" si="27"/>
        <v>-10.356536502546691</v>
      </c>
      <c r="L61" s="12">
        <f t="shared" si="27"/>
        <v>6.4393939393939501</v>
      </c>
      <c r="M61" s="12">
        <f t="shared" si="27"/>
        <v>-7.4733096085409301</v>
      </c>
    </row>
    <row r="62" spans="1:14">
      <c r="A62" s="9"/>
      <c r="B62" s="20" t="s">
        <v>1</v>
      </c>
      <c r="C62" s="8" t="s">
        <v>2</v>
      </c>
      <c r="D62" s="8" t="s">
        <v>3</v>
      </c>
      <c r="E62" s="8" t="s">
        <v>4</v>
      </c>
      <c r="F62" s="8" t="s">
        <v>5</v>
      </c>
      <c r="G62" s="8" t="s">
        <v>6</v>
      </c>
      <c r="H62" s="8" t="s">
        <v>7</v>
      </c>
      <c r="I62" s="8" t="s">
        <v>8</v>
      </c>
      <c r="J62" s="8" t="s">
        <v>9</v>
      </c>
      <c r="K62" s="8" t="s">
        <v>10</v>
      </c>
      <c r="L62" s="8" t="s">
        <v>11</v>
      </c>
      <c r="M62" s="37" t="s">
        <v>12</v>
      </c>
      <c r="N62" s="8" t="s">
        <v>29</v>
      </c>
    </row>
    <row r="63" spans="1:14">
      <c r="A63" s="9" t="s">
        <v>53</v>
      </c>
      <c r="B63" s="19">
        <f t="shared" ref="B63:G63" si="28">B9-B8</f>
        <v>15.799999999999997</v>
      </c>
      <c r="C63" s="19">
        <f t="shared" si="28"/>
        <v>26.5</v>
      </c>
      <c r="D63" s="19">
        <f t="shared" si="28"/>
        <v>31.5</v>
      </c>
      <c r="E63" s="19">
        <f t="shared" si="28"/>
        <v>19.799999999999997</v>
      </c>
      <c r="F63" s="19">
        <f t="shared" si="28"/>
        <v>22.099999999999994</v>
      </c>
      <c r="G63" s="19">
        <f t="shared" si="28"/>
        <v>21.6</v>
      </c>
      <c r="H63" s="19">
        <f t="shared" ref="H63:M63" si="29">H9-H8</f>
        <v>19.200000000000003</v>
      </c>
      <c r="I63" s="12">
        <f t="shared" si="29"/>
        <v>5.7000000000000028</v>
      </c>
      <c r="J63" s="12">
        <f t="shared" si="29"/>
        <v>3.5</v>
      </c>
      <c r="K63" s="12">
        <f t="shared" si="29"/>
        <v>-3.1000000000000014</v>
      </c>
      <c r="L63" s="12">
        <f t="shared" si="29"/>
        <v>-0.89999999999999858</v>
      </c>
      <c r="M63" s="12">
        <f t="shared" si="29"/>
        <v>-1.5</v>
      </c>
      <c r="N63" s="12">
        <f>O9-O8</f>
        <v>13.350000000000001</v>
      </c>
    </row>
    <row r="64" spans="1:14">
      <c r="A64" s="9" t="s">
        <v>54</v>
      </c>
      <c r="B64" s="19">
        <f t="shared" ref="B64:G64" si="30">(B63/B8)*100</f>
        <v>44.382022471910105</v>
      </c>
      <c r="C64" s="19">
        <f t="shared" si="30"/>
        <v>74.022346368715091</v>
      </c>
      <c r="D64" s="19">
        <f t="shared" si="30"/>
        <v>101.61290322580645</v>
      </c>
      <c r="E64" s="19">
        <f t="shared" si="30"/>
        <v>46.478873239436616</v>
      </c>
      <c r="F64" s="19">
        <f t="shared" si="30"/>
        <v>52.619047619047606</v>
      </c>
      <c r="G64" s="19">
        <f t="shared" si="30"/>
        <v>49.202733485193626</v>
      </c>
      <c r="H64" s="19">
        <f t="shared" ref="H64:M64" si="31">(H63/H8)*100</f>
        <v>42.477876106194692</v>
      </c>
      <c r="I64" s="12">
        <f t="shared" si="31"/>
        <v>9.8275862068965569</v>
      </c>
      <c r="J64" s="12">
        <f t="shared" si="31"/>
        <v>6.3176895306859198</v>
      </c>
      <c r="K64" s="12">
        <f t="shared" si="31"/>
        <v>-5.5456171735241533</v>
      </c>
      <c r="L64" s="12">
        <f t="shared" si="31"/>
        <v>-1.5761821366024493</v>
      </c>
      <c r="M64" s="12">
        <f t="shared" si="31"/>
        <v>-2.8037383177570092</v>
      </c>
      <c r="N64" s="12">
        <f>(N63/O8)*100</f>
        <v>28.812949640287773</v>
      </c>
    </row>
    <row r="65" spans="1:14" s="32" customFormat="1"/>
    <row r="66" spans="1:14">
      <c r="A66" s="9"/>
      <c r="B66" s="10" t="s">
        <v>13</v>
      </c>
      <c r="C66" s="10" t="s">
        <v>14</v>
      </c>
      <c r="D66" s="10" t="s">
        <v>15</v>
      </c>
      <c r="E66" s="10" t="s">
        <v>16</v>
      </c>
      <c r="F66" s="10" t="s">
        <v>17</v>
      </c>
      <c r="G66" s="10" t="s">
        <v>18</v>
      </c>
      <c r="H66" s="10" t="s">
        <v>19</v>
      </c>
      <c r="I66" s="10" t="s">
        <v>20</v>
      </c>
      <c r="J66" s="10" t="s">
        <v>21</v>
      </c>
      <c r="K66" s="10" t="s">
        <v>22</v>
      </c>
      <c r="L66" s="10" t="s">
        <v>23</v>
      </c>
      <c r="M66" s="35" t="s">
        <v>24</v>
      </c>
    </row>
    <row r="67" spans="1:14">
      <c r="A67" s="9" t="s">
        <v>55</v>
      </c>
      <c r="B67" s="19">
        <f>B10-M9</f>
        <v>3.2000000000000028</v>
      </c>
      <c r="C67" s="19">
        <f t="shared" ref="C67:J67" si="32">C10-B10</f>
        <v>4.5999999999999943</v>
      </c>
      <c r="D67" s="19">
        <f t="shared" si="32"/>
        <v>8.1000000000000085</v>
      </c>
      <c r="E67" s="12">
        <f t="shared" si="32"/>
        <v>-7.0000000000000071</v>
      </c>
      <c r="F67" s="12">
        <f t="shared" si="32"/>
        <v>2.3000000000000043</v>
      </c>
      <c r="G67" s="12">
        <f t="shared" si="32"/>
        <v>-8.4000000000000057</v>
      </c>
      <c r="H67" s="12">
        <f t="shared" si="32"/>
        <v>2.7000000000000028</v>
      </c>
      <c r="I67" s="12">
        <f t="shared" si="32"/>
        <v>-1.2000000000000028</v>
      </c>
      <c r="J67" s="12">
        <f t="shared" si="32"/>
        <v>-1</v>
      </c>
      <c r="K67" s="12">
        <f>K10-J10</f>
        <v>0.10000000000000142</v>
      </c>
      <c r="L67" s="12">
        <f>L10-K10</f>
        <v>-0.69999999999999574</v>
      </c>
      <c r="M67" s="12">
        <f>M10-L10</f>
        <v>2.1999999999999957</v>
      </c>
    </row>
    <row r="68" spans="1:14">
      <c r="A68" s="9" t="s">
        <v>56</v>
      </c>
      <c r="B68" s="19">
        <f>(B67/M9)*100</f>
        <v>6.1538461538461586</v>
      </c>
      <c r="C68" s="19">
        <f t="shared" ref="C68:M68" si="33">(C67/B10)*100</f>
        <v>8.3333333333333233</v>
      </c>
      <c r="D68" s="19">
        <f t="shared" si="33"/>
        <v>13.545150501672257</v>
      </c>
      <c r="E68" s="12">
        <f t="shared" si="33"/>
        <v>-10.309278350515473</v>
      </c>
      <c r="F68" s="12">
        <f t="shared" si="33"/>
        <v>3.776683087027922</v>
      </c>
      <c r="G68" s="12">
        <f t="shared" si="33"/>
        <v>-13.29113924050634</v>
      </c>
      <c r="H68" s="12">
        <f t="shared" si="33"/>
        <v>4.9270072992700786</v>
      </c>
      <c r="I68" s="12">
        <f t="shared" si="33"/>
        <v>-2.0869565217391353</v>
      </c>
      <c r="J68" s="12">
        <f t="shared" si="33"/>
        <v>-1.7761989342806397</v>
      </c>
      <c r="K68" s="12">
        <f t="shared" si="33"/>
        <v>0.18083182640144924</v>
      </c>
      <c r="L68" s="12">
        <f t="shared" si="33"/>
        <v>-1.2635379061371763</v>
      </c>
      <c r="M68" s="12">
        <f t="shared" si="33"/>
        <v>4.0219378427787857</v>
      </c>
    </row>
    <row r="69" spans="1:14">
      <c r="A69" s="9"/>
      <c r="B69" s="20" t="s">
        <v>1</v>
      </c>
      <c r="C69" s="8" t="s">
        <v>2</v>
      </c>
      <c r="D69" s="8" t="s">
        <v>3</v>
      </c>
      <c r="E69" s="8" t="s">
        <v>4</v>
      </c>
      <c r="F69" s="8" t="s">
        <v>5</v>
      </c>
      <c r="G69" s="8" t="s">
        <v>6</v>
      </c>
      <c r="H69" s="8" t="s">
        <v>7</v>
      </c>
      <c r="I69" s="8" t="s">
        <v>8</v>
      </c>
      <c r="J69" s="8" t="s">
        <v>9</v>
      </c>
      <c r="K69" s="8" t="s">
        <v>10</v>
      </c>
      <c r="L69" s="8" t="s">
        <v>11</v>
      </c>
      <c r="M69" s="37" t="s">
        <v>12</v>
      </c>
      <c r="N69" s="8" t="s">
        <v>29</v>
      </c>
    </row>
    <row r="70" spans="1:14">
      <c r="A70" s="9" t="s">
        <v>57</v>
      </c>
      <c r="B70" s="19">
        <f t="shared" ref="B70:I70" si="34">B10-B9</f>
        <v>3.8000000000000043</v>
      </c>
      <c r="C70" s="19">
        <f t="shared" si="34"/>
        <v>-2.5</v>
      </c>
      <c r="D70" s="19">
        <f t="shared" si="34"/>
        <v>5.4000000000000057</v>
      </c>
      <c r="E70" s="12">
        <f t="shared" si="34"/>
        <v>-1.5</v>
      </c>
      <c r="F70" s="12">
        <f t="shared" si="34"/>
        <v>-0.89999999999999147</v>
      </c>
      <c r="G70" s="12">
        <f t="shared" si="34"/>
        <v>-10.700000000000003</v>
      </c>
      <c r="H70" s="12">
        <f t="shared" si="34"/>
        <v>-6.9000000000000057</v>
      </c>
      <c r="I70" s="12">
        <f t="shared" si="34"/>
        <v>-7.4000000000000057</v>
      </c>
      <c r="J70" s="12">
        <f>J10-J9</f>
        <v>-3.6000000000000014</v>
      </c>
      <c r="K70" s="12">
        <f>K10-K9</f>
        <v>2.6000000000000014</v>
      </c>
      <c r="L70" s="12">
        <f>L10-L9</f>
        <v>-1.5</v>
      </c>
      <c r="M70" s="12">
        <f>M10-M9</f>
        <v>4.8999999999999986</v>
      </c>
      <c r="N70" s="12">
        <f>O10-O9</f>
        <v>-1.5250000000000057</v>
      </c>
    </row>
    <row r="71" spans="1:14">
      <c r="A71" s="9" t="s">
        <v>58</v>
      </c>
      <c r="B71" s="19">
        <f t="shared" ref="B71:G71" si="35">(B70/B9)*100</f>
        <v>7.3929961089494247</v>
      </c>
      <c r="C71" s="19">
        <f t="shared" si="35"/>
        <v>-4.0128410914927768</v>
      </c>
      <c r="D71" s="19">
        <f t="shared" si="35"/>
        <v>8.6400000000000095</v>
      </c>
      <c r="E71" s="12">
        <f t="shared" si="35"/>
        <v>-2.4038461538461542</v>
      </c>
      <c r="F71" s="12">
        <f t="shared" si="35"/>
        <v>-1.4040561622464767</v>
      </c>
      <c r="G71" s="12">
        <f t="shared" si="35"/>
        <v>-16.335877862595424</v>
      </c>
      <c r="H71" s="12">
        <f t="shared" ref="H71:M71" si="36">(H70/H9)*100</f>
        <v>-10.714285714285722</v>
      </c>
      <c r="I71" s="12">
        <f t="shared" si="36"/>
        <v>-11.616954474097339</v>
      </c>
      <c r="J71" s="12">
        <f t="shared" si="36"/>
        <v>-6.1120543293718193</v>
      </c>
      <c r="K71" s="12">
        <f t="shared" si="36"/>
        <v>4.9242424242424274</v>
      </c>
      <c r="L71" s="12">
        <f t="shared" si="36"/>
        <v>-2.6690391459074729</v>
      </c>
      <c r="M71" s="12">
        <f t="shared" si="36"/>
        <v>9.4230769230769198</v>
      </c>
      <c r="N71" s="12">
        <f>(N70/O9)*100</f>
        <v>-2.5551521921251141</v>
      </c>
    </row>
    <row r="72" spans="1:14" s="32" customFormat="1"/>
    <row r="73" spans="1:14">
      <c r="A73" s="9"/>
      <c r="B73" s="10" t="s">
        <v>13</v>
      </c>
      <c r="C73" s="10" t="s">
        <v>14</v>
      </c>
      <c r="D73" s="10" t="s">
        <v>15</v>
      </c>
      <c r="E73" s="10" t="s">
        <v>16</v>
      </c>
      <c r="F73" s="10" t="s">
        <v>17</v>
      </c>
      <c r="G73" s="10" t="s">
        <v>18</v>
      </c>
      <c r="H73" s="10" t="s">
        <v>19</v>
      </c>
      <c r="I73" s="10" t="s">
        <v>20</v>
      </c>
      <c r="J73" s="10" t="s">
        <v>21</v>
      </c>
      <c r="K73" s="10" t="s">
        <v>22</v>
      </c>
      <c r="L73" s="10" t="s">
        <v>23</v>
      </c>
      <c r="M73" s="10" t="s">
        <v>24</v>
      </c>
    </row>
    <row r="74" spans="1:14">
      <c r="A74" s="9" t="s">
        <v>59</v>
      </c>
      <c r="B74" s="19">
        <f>B11-M10</f>
        <v>0.60000000000000142</v>
      </c>
      <c r="C74" s="12">
        <f>C11-B11</f>
        <v>0.79999999999999716</v>
      </c>
      <c r="D74" s="12">
        <f>D11-C11</f>
        <v>-1.5999999999999943</v>
      </c>
      <c r="E74" s="12">
        <f>E11-D11</f>
        <v>4.2999999999999972</v>
      </c>
      <c r="F74" s="12">
        <f>F11-E11</f>
        <v>-0.79999999999999716</v>
      </c>
      <c r="G74" s="12">
        <f t="shared" ref="G74:K74" si="37">G11-F11</f>
        <v>-1.6000000000000014</v>
      </c>
      <c r="H74" s="12">
        <f t="shared" si="37"/>
        <v>-13</v>
      </c>
      <c r="I74" s="12">
        <f t="shared" si="37"/>
        <v>4.1000000000000014</v>
      </c>
      <c r="J74" s="12">
        <f t="shared" si="37"/>
        <v>-2.5</v>
      </c>
      <c r="K74" s="12">
        <f t="shared" si="37"/>
        <v>-0.10000000000000142</v>
      </c>
      <c r="L74" s="12">
        <f t="shared" ref="L74" si="38">L11-K11</f>
        <v>1.2999999999999972</v>
      </c>
      <c r="M74" s="12">
        <f t="shared" ref="M74" si="39">M11-L11</f>
        <v>8.8000000000000043</v>
      </c>
    </row>
    <row r="75" spans="1:14">
      <c r="A75" s="9" t="s">
        <v>60</v>
      </c>
      <c r="B75" s="19">
        <f>(B74/M10)*100</f>
        <v>1.0544815465729374</v>
      </c>
      <c r="C75" s="12">
        <f>(C74/B11)*100</f>
        <v>1.391304347826082</v>
      </c>
      <c r="D75" s="12">
        <f>(D74/C11)*100</f>
        <v>-2.74442538593481</v>
      </c>
      <c r="E75" s="12">
        <f>(E74/D11)*100</f>
        <v>7.5837742504409107</v>
      </c>
      <c r="F75" s="12">
        <f>(F74/E11)*100</f>
        <v>-1.3114754098360608</v>
      </c>
      <c r="G75" s="12">
        <f t="shared" ref="G75:K75" si="40">(G74/F11)*100</f>
        <v>-2.657807308970102</v>
      </c>
      <c r="H75" s="12">
        <f t="shared" si="40"/>
        <v>-22.184300341296929</v>
      </c>
      <c r="I75" s="12">
        <f t="shared" si="40"/>
        <v>8.9912280701754419</v>
      </c>
      <c r="J75" s="12">
        <f t="shared" si="40"/>
        <v>-5.0301810865191143</v>
      </c>
      <c r="K75" s="12">
        <f t="shared" si="40"/>
        <v>-0.21186440677966401</v>
      </c>
      <c r="L75" s="12">
        <f t="shared" ref="L75" si="41">(L74/K11)*100</f>
        <v>2.7600849256900153</v>
      </c>
      <c r="M75" s="12">
        <f t="shared" ref="M75" si="42">(M74/L11)*100</f>
        <v>18.181818181818191</v>
      </c>
    </row>
    <row r="76" spans="1:14">
      <c r="A76" s="9"/>
      <c r="B76" s="20" t="s">
        <v>1</v>
      </c>
      <c r="C76" s="8" t="s">
        <v>2</v>
      </c>
      <c r="D76" s="8" t="s">
        <v>3</v>
      </c>
      <c r="E76" s="8" t="s">
        <v>4</v>
      </c>
      <c r="F76" s="8" t="s">
        <v>5</v>
      </c>
      <c r="G76" s="8" t="s">
        <v>6</v>
      </c>
      <c r="H76" s="8" t="s">
        <v>7</v>
      </c>
      <c r="I76" s="8" t="s">
        <v>8</v>
      </c>
      <c r="J76" s="8" t="s">
        <v>9</v>
      </c>
      <c r="K76" s="8" t="s">
        <v>10</v>
      </c>
      <c r="L76" s="8" t="s">
        <v>11</v>
      </c>
      <c r="M76" s="8" t="s">
        <v>12</v>
      </c>
      <c r="N76" s="8" t="s">
        <v>29</v>
      </c>
    </row>
    <row r="77" spans="1:14">
      <c r="A77" s="9" t="s">
        <v>61</v>
      </c>
      <c r="B77" s="19">
        <f>B11-B10</f>
        <v>2.2999999999999972</v>
      </c>
      <c r="C77" s="12">
        <f>C11-C10</f>
        <v>-1.5</v>
      </c>
      <c r="D77" s="12">
        <f>D11-D10</f>
        <v>-11.200000000000003</v>
      </c>
      <c r="E77" s="12">
        <f>E11-E10</f>
        <v>0.10000000000000142</v>
      </c>
      <c r="F77" s="12">
        <f>F11-F10</f>
        <v>-3</v>
      </c>
      <c r="G77" s="12">
        <f t="shared" ref="G77:H77" si="43">G11-G10</f>
        <v>3.8000000000000043</v>
      </c>
      <c r="H77" s="12">
        <f t="shared" si="43"/>
        <v>-11.899999999999999</v>
      </c>
      <c r="I77" s="12">
        <f t="shared" ref="I77:J77" si="44">I11-I10</f>
        <v>-6.5999999999999943</v>
      </c>
      <c r="J77" s="12">
        <f t="shared" si="44"/>
        <v>-8.0999999999999943</v>
      </c>
      <c r="K77" s="12">
        <f t="shared" ref="K77:M77" si="45">K11-K10</f>
        <v>-8.2999999999999972</v>
      </c>
      <c r="L77" s="12">
        <f t="shared" si="45"/>
        <v>-6.3000000000000043</v>
      </c>
      <c r="M77" s="12">
        <f t="shared" si="45"/>
        <v>0.30000000000000426</v>
      </c>
      <c r="N77" s="12">
        <f>O11-O10</f>
        <v>-4.1999999999999957</v>
      </c>
    </row>
    <row r="78" spans="1:14">
      <c r="A78" s="9" t="s">
        <v>62</v>
      </c>
      <c r="B78" s="19">
        <f>(B77/B10)*100</f>
        <v>4.1666666666666616</v>
      </c>
      <c r="C78" s="12">
        <f>(C77/C10)*100</f>
        <v>-2.508361204013378</v>
      </c>
      <c r="D78" s="12">
        <f>(D77/D10)*100</f>
        <v>-16.494845360824744</v>
      </c>
      <c r="E78" s="12">
        <f>(E77/E10)*100</f>
        <v>0.16420361247947687</v>
      </c>
      <c r="F78" s="12">
        <f>(F77/F10)*100</f>
        <v>-4.7468354430379742</v>
      </c>
      <c r="G78" s="12">
        <f t="shared" ref="G78:H78" si="46">(G77/G10)*100</f>
        <v>6.9343065693430734</v>
      </c>
      <c r="H78" s="12">
        <f t="shared" si="46"/>
        <v>-20.695652173913039</v>
      </c>
      <c r="I78" s="12">
        <f t="shared" ref="I78:J78" si="47">(I77/I10)*100</f>
        <v>-11.722912966252212</v>
      </c>
      <c r="J78" s="12">
        <f t="shared" si="47"/>
        <v>-14.64737793851717</v>
      </c>
      <c r="K78" s="12">
        <f t="shared" ref="K78:M78" si="48">(K77/K10)*100</f>
        <v>-14.981949458483751</v>
      </c>
      <c r="L78" s="12">
        <f t="shared" si="48"/>
        <v>-11.517367458866552</v>
      </c>
      <c r="M78" s="12">
        <f t="shared" si="48"/>
        <v>0.52724077328647501</v>
      </c>
      <c r="N78" s="12">
        <f>(N77/O10)*100</f>
        <v>-7.2216649949849483</v>
      </c>
    </row>
    <row r="79" spans="1:14" s="32" customFormat="1"/>
    <row r="80" spans="1:14">
      <c r="A80" s="9"/>
      <c r="B80" s="10" t="s">
        <v>13</v>
      </c>
      <c r="C80" s="10" t="s">
        <v>14</v>
      </c>
      <c r="D80" s="10" t="s">
        <v>15</v>
      </c>
      <c r="E80" s="10" t="s">
        <v>16</v>
      </c>
      <c r="F80" s="10" t="s">
        <v>17</v>
      </c>
      <c r="G80" s="10" t="s">
        <v>18</v>
      </c>
      <c r="H80" s="10" t="s">
        <v>19</v>
      </c>
      <c r="I80" s="10" t="s">
        <v>20</v>
      </c>
      <c r="J80" s="10" t="s">
        <v>21</v>
      </c>
      <c r="K80" s="10" t="s">
        <v>22</v>
      </c>
      <c r="L80" s="10" t="s">
        <v>23</v>
      </c>
      <c r="M80" s="10" t="s">
        <v>24</v>
      </c>
    </row>
    <row r="81" spans="1:14">
      <c r="A81" s="9" t="s">
        <v>63</v>
      </c>
      <c r="B81" s="19">
        <f>B12-M11</f>
        <v>-4.6000000000000014</v>
      </c>
      <c r="C81" s="12">
        <f t="shared" ref="C81:H81" si="49">C12-B12</f>
        <v>-0.60000000000000142</v>
      </c>
      <c r="D81" s="12">
        <f t="shared" si="49"/>
        <v>3.2000000000000028</v>
      </c>
      <c r="E81" s="12">
        <f t="shared" si="49"/>
        <v>0.5</v>
      </c>
      <c r="F81" s="12">
        <f t="shared" si="49"/>
        <v>-0.5</v>
      </c>
      <c r="G81" s="12">
        <f t="shared" si="49"/>
        <v>1</v>
      </c>
      <c r="H81" s="12">
        <f t="shared" si="49"/>
        <v>-2.2000000000000028</v>
      </c>
      <c r="I81" s="12">
        <f t="shared" ref="I81:M81" si="50">I12-H12</f>
        <v>5</v>
      </c>
      <c r="J81" s="12">
        <f t="shared" si="50"/>
        <v>-2</v>
      </c>
      <c r="K81" s="12">
        <f t="shared" si="50"/>
        <v>-1.7999999999999972</v>
      </c>
      <c r="L81" s="12">
        <f t="shared" si="50"/>
        <v>0.5</v>
      </c>
      <c r="M81" s="12">
        <f t="shared" si="50"/>
        <v>3.1999999999999957</v>
      </c>
    </row>
    <row r="82" spans="1:14">
      <c r="A82" s="9" t="s">
        <v>64</v>
      </c>
      <c r="B82" s="19">
        <f>(B81/M11)*100</f>
        <v>-8.0419580419580452</v>
      </c>
      <c r="C82" s="12">
        <f t="shared" ref="C82:M82" si="51">(C81/B12)*100</f>
        <v>-1.1406844106463905</v>
      </c>
      <c r="D82" s="12">
        <f t="shared" si="51"/>
        <v>6.1538461538461586</v>
      </c>
      <c r="E82" s="12">
        <f t="shared" si="51"/>
        <v>0.90579710144927539</v>
      </c>
      <c r="F82" s="12">
        <f t="shared" si="51"/>
        <v>-0.89766606822262118</v>
      </c>
      <c r="G82" s="12">
        <f t="shared" si="51"/>
        <v>1.8115942028985508</v>
      </c>
      <c r="H82" s="12">
        <f t="shared" si="51"/>
        <v>-3.9145907473309656</v>
      </c>
      <c r="I82" s="12">
        <f t="shared" si="51"/>
        <v>9.2592592592592595</v>
      </c>
      <c r="J82" s="12">
        <f t="shared" si="51"/>
        <v>-3.3898305084745761</v>
      </c>
      <c r="K82" s="12">
        <f t="shared" si="51"/>
        <v>-3.1578947368421004</v>
      </c>
      <c r="L82" s="12">
        <f t="shared" si="51"/>
        <v>0.90579710144927539</v>
      </c>
      <c r="M82" s="12">
        <f t="shared" si="51"/>
        <v>5.7450628366247676</v>
      </c>
    </row>
    <row r="83" spans="1:14">
      <c r="A83" s="9"/>
      <c r="B83" s="20" t="s">
        <v>1</v>
      </c>
      <c r="C83" s="8" t="s">
        <v>2</v>
      </c>
      <c r="D83" s="8" t="s">
        <v>3</v>
      </c>
      <c r="E83" s="8" t="s">
        <v>4</v>
      </c>
      <c r="F83" s="8" t="s">
        <v>5</v>
      </c>
      <c r="G83" s="8" t="s">
        <v>6</v>
      </c>
      <c r="H83" s="8" t="s">
        <v>7</v>
      </c>
      <c r="I83" s="8" t="s">
        <v>8</v>
      </c>
      <c r="J83" s="8" t="s">
        <v>9</v>
      </c>
      <c r="K83" s="8" t="s">
        <v>10</v>
      </c>
      <c r="L83" s="8" t="s">
        <v>11</v>
      </c>
      <c r="M83" s="8" t="s">
        <v>12</v>
      </c>
      <c r="N83" s="8" t="s">
        <v>29</v>
      </c>
    </row>
    <row r="84" spans="1:14">
      <c r="A84" s="9" t="s">
        <v>65</v>
      </c>
      <c r="B84" s="19">
        <f t="shared" ref="B84:G84" si="52">B12-B11</f>
        <v>-4.8999999999999986</v>
      </c>
      <c r="C84" s="19">
        <f t="shared" si="52"/>
        <v>-6.2999999999999972</v>
      </c>
      <c r="D84" s="19">
        <f t="shared" si="52"/>
        <v>-1.5</v>
      </c>
      <c r="E84" s="19">
        <f t="shared" si="52"/>
        <v>-5.2999999999999972</v>
      </c>
      <c r="F84" s="19">
        <f t="shared" si="52"/>
        <v>-5</v>
      </c>
      <c r="G84" s="19">
        <f t="shared" si="52"/>
        <v>-2.3999999999999986</v>
      </c>
      <c r="H84" s="19">
        <f t="shared" ref="H84:I84" si="53">H12-H11</f>
        <v>8.3999999999999986</v>
      </c>
      <c r="I84" s="19">
        <f t="shared" si="53"/>
        <v>9.2999999999999972</v>
      </c>
      <c r="J84" s="19">
        <f t="shared" ref="J84:K84" si="54">J12-J11</f>
        <v>9.7999999999999972</v>
      </c>
      <c r="K84" s="19">
        <f t="shared" si="54"/>
        <v>8.1000000000000014</v>
      </c>
      <c r="L84" s="19">
        <f t="shared" ref="L84:M84" si="55">L12-L11</f>
        <v>7.3000000000000043</v>
      </c>
      <c r="M84" s="19">
        <f t="shared" si="55"/>
        <v>1.6999999999999957</v>
      </c>
      <c r="N84" s="12">
        <f>O12-O11</f>
        <v>1.6000000000000014</v>
      </c>
    </row>
    <row r="85" spans="1:14">
      <c r="A85" s="9" t="s">
        <v>66</v>
      </c>
      <c r="B85" s="19">
        <f t="shared" ref="B85:H85" si="56">(B84/B11)*100</f>
        <v>-8.5217391304347796</v>
      </c>
      <c r="C85" s="19">
        <f t="shared" si="56"/>
        <v>-10.806174957118349</v>
      </c>
      <c r="D85" s="19">
        <f t="shared" si="56"/>
        <v>-2.6455026455026456</v>
      </c>
      <c r="E85" s="19">
        <f t="shared" si="56"/>
        <v>-8.6885245901639294</v>
      </c>
      <c r="F85" s="19">
        <f t="shared" si="56"/>
        <v>-8.3056478405315612</v>
      </c>
      <c r="G85" s="19">
        <f t="shared" si="56"/>
        <v>-4.0955631399317385</v>
      </c>
      <c r="H85" s="19">
        <f t="shared" si="56"/>
        <v>18.421052631578945</v>
      </c>
      <c r="I85" s="19">
        <f t="shared" ref="I85:J85" si="57">(I84/I11)*100</f>
        <v>18.712273641851098</v>
      </c>
      <c r="J85" s="19">
        <f t="shared" si="57"/>
        <v>20.762711864406771</v>
      </c>
      <c r="K85" s="19">
        <f t="shared" ref="K85:L85" si="58">(K84/K11)*100</f>
        <v>17.197452229299365</v>
      </c>
      <c r="L85" s="19">
        <f t="shared" si="58"/>
        <v>15.082644628099182</v>
      </c>
      <c r="M85" s="19">
        <f t="shared" ref="M85" si="59">(M84/M11)*100</f>
        <v>2.9720279720279645</v>
      </c>
      <c r="N85" s="12">
        <f>(N84/O11)*100</f>
        <v>2.9652509652509678</v>
      </c>
    </row>
    <row r="86" spans="1:14" s="32" customFormat="1"/>
    <row r="87" spans="1:14">
      <c r="A87" s="9"/>
      <c r="B87" s="10" t="s">
        <v>13</v>
      </c>
      <c r="C87" s="10" t="s">
        <v>14</v>
      </c>
      <c r="D87" s="10" t="s">
        <v>15</v>
      </c>
      <c r="E87" s="10" t="s">
        <v>16</v>
      </c>
      <c r="F87" s="10" t="s">
        <v>17</v>
      </c>
      <c r="G87" s="10" t="s">
        <v>18</v>
      </c>
      <c r="H87" s="10" t="s">
        <v>19</v>
      </c>
      <c r="I87" s="10" t="s">
        <v>20</v>
      </c>
      <c r="J87" s="10" t="s">
        <v>21</v>
      </c>
      <c r="K87" s="10" t="s">
        <v>22</v>
      </c>
      <c r="L87" s="10" t="s">
        <v>23</v>
      </c>
      <c r="M87" s="10" t="s">
        <v>24</v>
      </c>
    </row>
    <row r="88" spans="1:14">
      <c r="A88" s="9" t="s">
        <v>68</v>
      </c>
      <c r="B88" s="19">
        <f>B13-M12</f>
        <v>-1.1999999999999957</v>
      </c>
      <c r="C88" s="12">
        <f t="shared" ref="C88:H88" si="60">C13-B13</f>
        <v>6.3999999999999915</v>
      </c>
      <c r="D88" s="12">
        <f t="shared" si="60"/>
        <v>2</v>
      </c>
      <c r="E88" s="12">
        <f t="shared" si="60"/>
        <v>-1.1999999999999886</v>
      </c>
      <c r="F88" s="12">
        <f t="shared" si="60"/>
        <v>2.3999999999999915</v>
      </c>
      <c r="G88" s="12">
        <f t="shared" si="60"/>
        <v>2.7999999999999972</v>
      </c>
      <c r="H88" s="12">
        <f t="shared" si="60"/>
        <v>-3.6999999999999886</v>
      </c>
      <c r="I88" s="12">
        <f t="shared" ref="I88:M88" si="61">I13-H13</f>
        <v>0.5</v>
      </c>
      <c r="J88" s="12">
        <f t="shared" si="61"/>
        <v>-0.60000000000000853</v>
      </c>
      <c r="K88" s="12">
        <f t="shared" si="61"/>
        <v>-2.5999999999999943</v>
      </c>
      <c r="L88" s="12">
        <f t="shared" si="61"/>
        <v>-5.7000000000000028</v>
      </c>
      <c r="M88" s="12">
        <f t="shared" si="61"/>
        <v>2.1000000000000014</v>
      </c>
    </row>
    <row r="89" spans="1:14">
      <c r="A89" s="9" t="s">
        <v>69</v>
      </c>
      <c r="B89" s="19">
        <f>(B88/M12)*100</f>
        <v>-2.0373514431239319</v>
      </c>
      <c r="C89" s="12">
        <f t="shared" ref="C89:M89" si="62">(C88/B13)*100</f>
        <v>11.09185441941073</v>
      </c>
      <c r="D89" s="12">
        <f t="shared" si="62"/>
        <v>3.1201248049921997</v>
      </c>
      <c r="E89" s="12">
        <f t="shared" si="62"/>
        <v>-1.8154311649016472</v>
      </c>
      <c r="F89" s="12">
        <f t="shared" si="62"/>
        <v>3.6979969183358876</v>
      </c>
      <c r="G89" s="12">
        <f t="shared" si="62"/>
        <v>4.1604754829123287</v>
      </c>
      <c r="H89" s="12">
        <f t="shared" si="62"/>
        <v>-5.2781740370898556</v>
      </c>
      <c r="I89" s="12">
        <f t="shared" si="62"/>
        <v>0.75301204819277101</v>
      </c>
      <c r="J89" s="12">
        <f t="shared" si="62"/>
        <v>-0.89686098654709789</v>
      </c>
      <c r="K89" s="12">
        <f t="shared" si="62"/>
        <v>-3.9215686274509718</v>
      </c>
      <c r="L89" s="12">
        <f t="shared" si="62"/>
        <v>-8.9481946624803808</v>
      </c>
      <c r="M89" s="12">
        <f t="shared" si="62"/>
        <v>3.6206896551724164</v>
      </c>
    </row>
    <row r="90" spans="1:14">
      <c r="A90" s="9"/>
      <c r="B90" s="20" t="s">
        <v>1</v>
      </c>
      <c r="C90" s="8" t="s">
        <v>2</v>
      </c>
      <c r="D90" s="8" t="s">
        <v>3</v>
      </c>
      <c r="E90" s="8" t="s">
        <v>4</v>
      </c>
      <c r="F90" s="8" t="s">
        <v>5</v>
      </c>
      <c r="G90" s="8" t="s">
        <v>6</v>
      </c>
      <c r="H90" s="8" t="s">
        <v>7</v>
      </c>
      <c r="I90" s="8" t="s">
        <v>8</v>
      </c>
      <c r="J90" s="8" t="s">
        <v>9</v>
      </c>
      <c r="K90" s="8" t="s">
        <v>10</v>
      </c>
      <c r="L90" s="8" t="s">
        <v>11</v>
      </c>
      <c r="M90" s="8" t="s">
        <v>12</v>
      </c>
      <c r="N90" s="8" t="s">
        <v>29</v>
      </c>
    </row>
    <row r="91" spans="1:14">
      <c r="A91" s="9" t="s">
        <v>70</v>
      </c>
      <c r="B91" s="19">
        <f t="shared" ref="B91:G91" si="63">B13-B12</f>
        <v>5.1000000000000014</v>
      </c>
      <c r="C91" s="19">
        <f t="shared" si="63"/>
        <v>12.099999999999994</v>
      </c>
      <c r="D91" s="19">
        <f t="shared" si="63"/>
        <v>10.899999999999991</v>
      </c>
      <c r="E91" s="19">
        <f t="shared" si="63"/>
        <v>9.2000000000000028</v>
      </c>
      <c r="F91" s="19">
        <f t="shared" si="63"/>
        <v>12.099999999999994</v>
      </c>
      <c r="G91" s="12">
        <f t="shared" si="63"/>
        <v>13.899999999999991</v>
      </c>
      <c r="H91" s="12">
        <f t="shared" ref="H91:I91" si="64">H13-H12</f>
        <v>12.400000000000006</v>
      </c>
      <c r="I91" s="12">
        <f t="shared" si="64"/>
        <v>7.9000000000000057</v>
      </c>
      <c r="J91" s="12">
        <f t="shared" ref="J91:K91" si="65">J13-J12</f>
        <v>9.2999999999999972</v>
      </c>
      <c r="K91" s="12">
        <f t="shared" si="65"/>
        <v>8.5</v>
      </c>
      <c r="L91" s="12">
        <f t="shared" ref="L91:M91" si="66">L13-L12</f>
        <v>2.2999999999999972</v>
      </c>
      <c r="M91" s="12">
        <f t="shared" si="66"/>
        <v>1.2000000000000028</v>
      </c>
      <c r="N91" s="12">
        <f>O13-O12</f>
        <v>8.74166666666666</v>
      </c>
    </row>
    <row r="92" spans="1:14">
      <c r="A92" s="9" t="s">
        <v>71</v>
      </c>
      <c r="B92" s="19">
        <f t="shared" ref="B92:G92" si="67">(B91/B12)*100</f>
        <v>9.6958174904942993</v>
      </c>
      <c r="C92" s="19">
        <f t="shared" si="67"/>
        <v>23.269230769230759</v>
      </c>
      <c r="D92" s="19">
        <f t="shared" si="67"/>
        <v>19.746376811594185</v>
      </c>
      <c r="E92" s="19">
        <f t="shared" si="67"/>
        <v>16.517055655296232</v>
      </c>
      <c r="F92" s="19">
        <f t="shared" si="67"/>
        <v>21.920289855072454</v>
      </c>
      <c r="G92" s="12">
        <f t="shared" si="67"/>
        <v>24.733096085409237</v>
      </c>
      <c r="H92" s="12">
        <f t="shared" ref="H92:I92" si="68">(H91/H12)*100</f>
        <v>22.962962962962973</v>
      </c>
      <c r="I92" s="12">
        <f t="shared" si="68"/>
        <v>13.389830508474587</v>
      </c>
      <c r="J92" s="12">
        <f t="shared" ref="J92:K92" si="69">(J91/J12)*100</f>
        <v>16.315789473684205</v>
      </c>
      <c r="K92" s="12">
        <f t="shared" si="69"/>
        <v>15.39855072463768</v>
      </c>
      <c r="L92" s="12">
        <f t="shared" ref="L92:M92" si="70">(L91/L12)*100</f>
        <v>4.1292639138240519</v>
      </c>
      <c r="M92" s="12">
        <f t="shared" si="70"/>
        <v>2.0373514431239439</v>
      </c>
      <c r="N92" s="12">
        <f>(N91/O12)*100</f>
        <v>15.73421328933552</v>
      </c>
    </row>
    <row r="93" spans="1:14" s="32" customFormat="1"/>
    <row r="94" spans="1:14">
      <c r="A94" s="9"/>
      <c r="B94" s="10" t="s">
        <v>13</v>
      </c>
      <c r="C94" s="10" t="s">
        <v>14</v>
      </c>
      <c r="D94" s="10" t="s">
        <v>15</v>
      </c>
      <c r="E94" s="10" t="s">
        <v>16</v>
      </c>
      <c r="F94" s="10" t="s">
        <v>17</v>
      </c>
      <c r="G94" s="10" t="s">
        <v>18</v>
      </c>
      <c r="H94" s="10" t="s">
        <v>19</v>
      </c>
      <c r="I94" s="10" t="s">
        <v>20</v>
      </c>
      <c r="J94" s="10" t="s">
        <v>21</v>
      </c>
      <c r="K94" s="10" t="s">
        <v>22</v>
      </c>
      <c r="L94" s="10" t="s">
        <v>23</v>
      </c>
      <c r="M94" s="10" t="s">
        <v>24</v>
      </c>
    </row>
    <row r="95" spans="1:14">
      <c r="A95" s="9" t="s">
        <v>72</v>
      </c>
      <c r="B95" s="19">
        <f>B14-M13</f>
        <v>4.6000000000000014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1:14">
      <c r="A96" s="9" t="s">
        <v>73</v>
      </c>
      <c r="B96" s="19">
        <f>(B95/M13)*100</f>
        <v>7.6539101497504172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1:14">
      <c r="A97" s="9"/>
      <c r="B97" s="20" t="s">
        <v>1</v>
      </c>
      <c r="C97" s="8" t="s">
        <v>2</v>
      </c>
      <c r="D97" s="8" t="s">
        <v>3</v>
      </c>
      <c r="E97" s="8" t="s">
        <v>4</v>
      </c>
      <c r="F97" s="8" t="s">
        <v>5</v>
      </c>
      <c r="G97" s="8" t="s">
        <v>6</v>
      </c>
      <c r="H97" s="8" t="s">
        <v>7</v>
      </c>
      <c r="I97" s="8" t="s">
        <v>8</v>
      </c>
      <c r="J97" s="8" t="s">
        <v>9</v>
      </c>
      <c r="K97" s="8" t="s">
        <v>10</v>
      </c>
      <c r="L97" s="8" t="s">
        <v>11</v>
      </c>
      <c r="M97" s="8" t="s">
        <v>12</v>
      </c>
      <c r="N97" s="8" t="s">
        <v>29</v>
      </c>
    </row>
    <row r="98" spans="1:14">
      <c r="A98" s="9" t="s">
        <v>74</v>
      </c>
      <c r="B98" s="19">
        <f>B14-B13</f>
        <v>7</v>
      </c>
      <c r="C98" s="19"/>
      <c r="D98" s="19"/>
      <c r="E98" s="19"/>
      <c r="F98" s="19"/>
      <c r="G98" s="12"/>
      <c r="H98" s="12"/>
      <c r="I98" s="12"/>
      <c r="J98" s="12"/>
      <c r="K98" s="12"/>
      <c r="L98" s="12"/>
      <c r="M98" s="39"/>
      <c r="N98" s="12">
        <f>N14-N13</f>
        <v>0.40000000000000568</v>
      </c>
    </row>
    <row r="99" spans="1:14">
      <c r="A99" s="9" t="s">
        <v>75</v>
      </c>
      <c r="B99" s="19">
        <f>(B98/B13)</f>
        <v>0.12131715771230502</v>
      </c>
      <c r="C99" s="19"/>
      <c r="D99" s="19"/>
      <c r="E99" s="19"/>
      <c r="F99" s="19"/>
      <c r="G99" s="12"/>
      <c r="H99" s="12"/>
      <c r="I99" s="12"/>
      <c r="J99" s="12"/>
      <c r="K99" s="12"/>
      <c r="L99" s="12"/>
      <c r="M99" s="39"/>
      <c r="N99" s="12">
        <f>(N98/N13)*100</f>
        <v>0.62208398133748943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E24" sqref="E22:E24"/>
    </sheetView>
  </sheetViews>
  <sheetFormatPr defaultRowHeight="12.75"/>
  <sheetData/>
  <phoneticPr fontId="2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</vt:lpstr>
      <vt:lpstr>work details</vt:lpstr>
      <vt:lpstr>mnth-mnth_03-04</vt:lpstr>
      <vt:lpstr>graphs</vt:lpstr>
      <vt:lpstr>Sheet1</vt:lpstr>
    </vt:vector>
  </TitlesOfParts>
  <Company>UWEC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jamelsem</dc:creator>
  <cp:lastModifiedBy>Carroll, Wayne D.</cp:lastModifiedBy>
  <dcterms:created xsi:type="dcterms:W3CDTF">2003-06-05T00:35:11Z</dcterms:created>
  <dcterms:modified xsi:type="dcterms:W3CDTF">2016-11-15T20:13:09Z</dcterms:modified>
</cp:coreProperties>
</file>