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con\CVCERD Economic Indicators\Eau Claire Indicators\"/>
    </mc:Choice>
  </mc:AlternateContent>
  <bookViews>
    <workbookView xWindow="360" yWindow="135" windowWidth="13245" windowHeight="11145"/>
  </bookViews>
  <sheets>
    <sheet name="data" sheetId="1" r:id="rId1"/>
    <sheet name="Work details" sheetId="4" r:id="rId2"/>
    <sheet name="mnth-mnth" sheetId="2" r:id="rId3"/>
    <sheet name="graphs" sheetId="3" r:id="rId4"/>
  </sheets>
  <calcPr calcId="162913" concurrentCalc="0"/>
</workbook>
</file>

<file path=xl/calcChain.xml><?xml version="1.0" encoding="utf-8"?>
<calcChain xmlns="http://schemas.openxmlformats.org/spreadsheetml/2006/main">
  <c r="C265" i="2" l="1"/>
  <c r="C266" i="2"/>
  <c r="D265" i="2"/>
  <c r="D266" i="2"/>
  <c r="E265" i="2"/>
  <c r="E266" i="2"/>
  <c r="F265" i="2"/>
  <c r="F266" i="2"/>
  <c r="G265" i="2"/>
  <c r="G266" i="2"/>
  <c r="H265" i="2"/>
  <c r="H266" i="2"/>
  <c r="B265" i="2"/>
  <c r="B266" i="2"/>
  <c r="D262" i="2"/>
  <c r="D263" i="2"/>
  <c r="E262" i="2"/>
  <c r="E263" i="2"/>
  <c r="F262" i="2"/>
  <c r="F263" i="2"/>
  <c r="G262" i="2"/>
  <c r="G263" i="2"/>
  <c r="H262" i="2"/>
  <c r="H263" i="2"/>
  <c r="C262" i="2"/>
  <c r="C263" i="2"/>
  <c r="C182" i="2"/>
  <c r="D182" i="2"/>
  <c r="E182" i="2"/>
  <c r="F182" i="2"/>
  <c r="G182" i="2"/>
  <c r="H182" i="2"/>
  <c r="B182" i="2"/>
  <c r="B262" i="2"/>
  <c r="B263" i="2"/>
  <c r="C152" i="2"/>
  <c r="C153" i="2"/>
  <c r="D152" i="2"/>
  <c r="D153" i="2"/>
  <c r="E152" i="2"/>
  <c r="E153" i="2"/>
  <c r="F152" i="2"/>
  <c r="F153" i="2"/>
  <c r="G152" i="2"/>
  <c r="G153" i="2"/>
  <c r="H152" i="2"/>
  <c r="H153" i="2"/>
  <c r="B152" i="2"/>
  <c r="B153" i="2"/>
  <c r="D149" i="2"/>
  <c r="D150" i="2"/>
  <c r="E149" i="2"/>
  <c r="E150" i="2"/>
  <c r="F149" i="2"/>
  <c r="G149" i="2"/>
  <c r="H149" i="2"/>
  <c r="H150" i="2"/>
  <c r="C149" i="2"/>
  <c r="C150" i="2"/>
  <c r="F150" i="2"/>
  <c r="G150" i="2"/>
  <c r="B149" i="2"/>
  <c r="B150" i="2"/>
  <c r="N182" i="2"/>
  <c r="O182" i="2"/>
  <c r="N168" i="2"/>
  <c r="O168" i="2"/>
  <c r="N14" i="2"/>
  <c r="O14" i="2"/>
  <c r="M258" i="2"/>
  <c r="M259" i="2"/>
  <c r="M255" i="2"/>
  <c r="M256" i="2"/>
  <c r="N13" i="2"/>
  <c r="N152" i="2"/>
  <c r="N153" i="2"/>
  <c r="N12" i="2"/>
  <c r="M145" i="2"/>
  <c r="M146" i="2"/>
  <c r="M142" i="2"/>
  <c r="M143" i="2"/>
  <c r="M181" i="2"/>
  <c r="N167" i="2"/>
  <c r="N265" i="2"/>
  <c r="N266" i="2"/>
  <c r="N166" i="2"/>
  <c r="L258" i="2"/>
  <c r="L259" i="2"/>
  <c r="L255" i="2"/>
  <c r="L256" i="2"/>
  <c r="L181" i="2"/>
  <c r="L145" i="2"/>
  <c r="L146" i="2"/>
  <c r="L142" i="2"/>
  <c r="L143" i="2"/>
  <c r="J258" i="2"/>
  <c r="K258" i="2"/>
  <c r="K259" i="2"/>
  <c r="J259" i="2"/>
  <c r="J255" i="2"/>
  <c r="J256" i="2"/>
  <c r="K255" i="2"/>
  <c r="K256" i="2"/>
  <c r="J181" i="2"/>
  <c r="K181" i="2"/>
  <c r="J145" i="2"/>
  <c r="J146" i="2"/>
  <c r="K145" i="2"/>
  <c r="K146" i="2"/>
  <c r="J142" i="2"/>
  <c r="J143" i="2"/>
  <c r="K142" i="2"/>
  <c r="K143" i="2"/>
  <c r="I258" i="2"/>
  <c r="I259" i="2"/>
  <c r="H258" i="2"/>
  <c r="I255" i="2"/>
  <c r="I256" i="2"/>
  <c r="H181" i="2"/>
  <c r="I181" i="2"/>
  <c r="I145" i="2"/>
  <c r="I146" i="2"/>
  <c r="I142" i="2"/>
  <c r="I143" i="2"/>
  <c r="H259" i="2"/>
  <c r="H255" i="2"/>
  <c r="H256" i="2"/>
  <c r="H145" i="2"/>
  <c r="H146" i="2"/>
  <c r="H142" i="2"/>
  <c r="H143" i="2"/>
  <c r="G258" i="2"/>
  <c r="G259" i="2"/>
  <c r="G255" i="2"/>
  <c r="G256" i="2"/>
  <c r="G181" i="2"/>
  <c r="G145" i="2"/>
  <c r="G146" i="2"/>
  <c r="G142" i="2"/>
  <c r="G143" i="2"/>
  <c r="F258" i="2"/>
  <c r="F259" i="2"/>
  <c r="F255" i="2"/>
  <c r="F256" i="2"/>
  <c r="F181" i="2"/>
  <c r="F145" i="2"/>
  <c r="F146" i="2"/>
  <c r="F142" i="2"/>
  <c r="F143" i="2"/>
  <c r="E258" i="2"/>
  <c r="E259" i="2"/>
  <c r="E255" i="2"/>
  <c r="E256" i="2"/>
  <c r="E181" i="2"/>
  <c r="E145" i="2"/>
  <c r="E146" i="2"/>
  <c r="E142" i="2"/>
  <c r="E143" i="2"/>
  <c r="D258" i="2"/>
  <c r="D259" i="2"/>
  <c r="C258" i="2"/>
  <c r="D255" i="2"/>
  <c r="D256" i="2"/>
  <c r="D181" i="2"/>
  <c r="D145" i="2"/>
  <c r="D146" i="2"/>
  <c r="D142" i="2"/>
  <c r="D143" i="2"/>
  <c r="C259" i="2"/>
  <c r="C255" i="2"/>
  <c r="C256" i="2"/>
  <c r="C181" i="2"/>
  <c r="C145" i="2"/>
  <c r="C146" i="2"/>
  <c r="C142" i="2"/>
  <c r="C143" i="2"/>
  <c r="B258" i="2"/>
  <c r="B259" i="2"/>
  <c r="B255" i="2"/>
  <c r="B256" i="2"/>
  <c r="B181" i="2"/>
  <c r="N181" i="2"/>
  <c r="B145" i="2"/>
  <c r="B146" i="2"/>
  <c r="B142" i="2"/>
  <c r="B143" i="2"/>
  <c r="O13" i="2"/>
  <c r="O181" i="2"/>
  <c r="I180" i="2"/>
  <c r="J180" i="2"/>
  <c r="K180" i="2"/>
  <c r="L180" i="2"/>
  <c r="M180" i="2"/>
  <c r="M251" i="2"/>
  <c r="M252" i="2"/>
  <c r="M248" i="2"/>
  <c r="M249" i="2"/>
  <c r="N165" i="2"/>
  <c r="M138" i="2"/>
  <c r="M139" i="2"/>
  <c r="M135" i="2"/>
  <c r="M136" i="2"/>
  <c r="N11" i="2"/>
  <c r="L251" i="2"/>
  <c r="L252" i="2"/>
  <c r="L248" i="2"/>
  <c r="L249" i="2"/>
  <c r="L138" i="2"/>
  <c r="L139" i="2"/>
  <c r="L135" i="2"/>
  <c r="L136" i="2"/>
  <c r="J251" i="2"/>
  <c r="J252" i="2"/>
  <c r="K251" i="2"/>
  <c r="K252" i="2"/>
  <c r="J248" i="2"/>
  <c r="J249" i="2"/>
  <c r="K248" i="2"/>
  <c r="K249" i="2"/>
  <c r="J138" i="2"/>
  <c r="J139" i="2"/>
  <c r="K138" i="2"/>
  <c r="K139" i="2"/>
  <c r="J135" i="2"/>
  <c r="J136" i="2"/>
  <c r="K135" i="2"/>
  <c r="K136" i="2"/>
  <c r="I251" i="2"/>
  <c r="I252" i="2"/>
  <c r="I248" i="2"/>
  <c r="I249" i="2"/>
  <c r="I138" i="2"/>
  <c r="I139" i="2"/>
  <c r="I135" i="2"/>
  <c r="I136" i="2"/>
  <c r="H180" i="2"/>
  <c r="G180" i="2"/>
  <c r="H251" i="2"/>
  <c r="H252" i="2"/>
  <c r="H248" i="2"/>
  <c r="H249" i="2"/>
  <c r="H138" i="2"/>
  <c r="H139" i="2"/>
  <c r="H135" i="2"/>
  <c r="H136" i="2"/>
  <c r="G251" i="2"/>
  <c r="G252" i="2"/>
  <c r="G248" i="2"/>
  <c r="G249" i="2"/>
  <c r="G138" i="2"/>
  <c r="G139" i="2"/>
  <c r="G135" i="2"/>
  <c r="G136" i="2"/>
  <c r="F251" i="2"/>
  <c r="F252" i="2"/>
  <c r="F248" i="2"/>
  <c r="F249" i="2"/>
  <c r="F180" i="2"/>
  <c r="F138" i="2"/>
  <c r="F139" i="2"/>
  <c r="F135" i="2"/>
  <c r="F136" i="2"/>
  <c r="E251" i="2"/>
  <c r="E252" i="2"/>
  <c r="E248" i="2"/>
  <c r="E249" i="2"/>
  <c r="E138" i="2"/>
  <c r="E139" i="2"/>
  <c r="E135" i="2"/>
  <c r="E136" i="2"/>
  <c r="E180" i="2"/>
  <c r="D251" i="2"/>
  <c r="D252" i="2"/>
  <c r="D248" i="2"/>
  <c r="D249" i="2"/>
  <c r="D138" i="2"/>
  <c r="D139" i="2"/>
  <c r="D135" i="2"/>
  <c r="D136" i="2"/>
  <c r="D180" i="2"/>
  <c r="C251" i="2"/>
  <c r="C252" i="2"/>
  <c r="C248" i="2"/>
  <c r="C249" i="2"/>
  <c r="C138" i="2"/>
  <c r="C139" i="2"/>
  <c r="C135" i="2"/>
  <c r="C136" i="2"/>
  <c r="C180" i="2"/>
  <c r="B251" i="2"/>
  <c r="B252" i="2"/>
  <c r="B248" i="2"/>
  <c r="B249" i="2"/>
  <c r="B138" i="2"/>
  <c r="B139" i="2"/>
  <c r="B135" i="2"/>
  <c r="B136" i="2"/>
  <c r="O166" i="2"/>
  <c r="O12" i="2"/>
  <c r="N145" i="2"/>
  <c r="N146" i="2"/>
  <c r="B180" i="2"/>
  <c r="N180" i="2"/>
  <c r="O180" i="2"/>
  <c r="M244" i="2"/>
  <c r="M245" i="2"/>
  <c r="M241" i="2"/>
  <c r="M242" i="2"/>
  <c r="M179" i="2"/>
  <c r="N164" i="2"/>
  <c r="M131" i="2"/>
  <c r="M132" i="2"/>
  <c r="M128" i="2"/>
  <c r="M129" i="2"/>
  <c r="N10" i="2"/>
  <c r="L131" i="2"/>
  <c r="L132" i="2"/>
  <c r="L128" i="2"/>
  <c r="L129" i="2"/>
  <c r="L244" i="2"/>
  <c r="L245" i="2"/>
  <c r="L241" i="2"/>
  <c r="L242" i="2"/>
  <c r="L179" i="2"/>
  <c r="K179" i="2"/>
  <c r="K244" i="2"/>
  <c r="K245" i="2"/>
  <c r="K241" i="2"/>
  <c r="K242" i="2"/>
  <c r="K131" i="2"/>
  <c r="K132" i="2"/>
  <c r="K128" i="2"/>
  <c r="K129" i="2"/>
  <c r="J244" i="2"/>
  <c r="J245" i="2"/>
  <c r="J241" i="2"/>
  <c r="J242" i="2"/>
  <c r="J179" i="2"/>
  <c r="J131" i="2"/>
  <c r="J132" i="2"/>
  <c r="J128" i="2"/>
  <c r="J129" i="2"/>
  <c r="H179" i="2"/>
  <c r="I179" i="2"/>
  <c r="I244" i="2"/>
  <c r="I245" i="2"/>
  <c r="I241" i="2"/>
  <c r="I242" i="2"/>
  <c r="I131" i="2"/>
  <c r="I132" i="2"/>
  <c r="I128" i="2"/>
  <c r="I129" i="2"/>
  <c r="H244" i="2"/>
  <c r="H245" i="2"/>
  <c r="H241" i="2"/>
  <c r="H242" i="2"/>
  <c r="H131" i="2"/>
  <c r="H132" i="2"/>
  <c r="H128" i="2"/>
  <c r="H129" i="2"/>
  <c r="G244" i="2"/>
  <c r="G245" i="2"/>
  <c r="G241" i="2"/>
  <c r="G242" i="2"/>
  <c r="G131" i="2"/>
  <c r="G132" i="2"/>
  <c r="G128" i="2"/>
  <c r="G129" i="2"/>
  <c r="G179" i="2"/>
  <c r="F244" i="2"/>
  <c r="F245" i="2"/>
  <c r="F241" i="2"/>
  <c r="F242" i="2"/>
  <c r="F131" i="2"/>
  <c r="F132" i="2"/>
  <c r="F128" i="2"/>
  <c r="F129" i="2"/>
  <c r="F179" i="2"/>
  <c r="E244" i="2"/>
  <c r="E245" i="2"/>
  <c r="E241" i="2"/>
  <c r="E242" i="2"/>
  <c r="E179" i="2"/>
  <c r="E131" i="2"/>
  <c r="E132" i="2"/>
  <c r="D128" i="2"/>
  <c r="D129" i="2"/>
  <c r="E128" i="2"/>
  <c r="E129" i="2"/>
  <c r="C128" i="2"/>
  <c r="C129" i="2"/>
  <c r="D241" i="2"/>
  <c r="D242" i="2"/>
  <c r="C241" i="2"/>
  <c r="C242" i="2"/>
  <c r="D244" i="2"/>
  <c r="D245" i="2"/>
  <c r="D131" i="2"/>
  <c r="D132" i="2"/>
  <c r="D179" i="2"/>
  <c r="C244" i="2"/>
  <c r="C245" i="2"/>
  <c r="C179" i="2"/>
  <c r="C131" i="2"/>
  <c r="C132" i="2"/>
  <c r="B244" i="2"/>
  <c r="B245" i="2"/>
  <c r="B241" i="2"/>
  <c r="B242" i="2"/>
  <c r="B179" i="2"/>
  <c r="B131" i="2"/>
  <c r="B132" i="2"/>
  <c r="B128" i="2"/>
  <c r="B129" i="2"/>
  <c r="O165" i="2"/>
  <c r="N251" i="2"/>
  <c r="N252" i="2"/>
  <c r="O11" i="2"/>
  <c r="N138" i="2"/>
  <c r="N139" i="2"/>
  <c r="M237" i="2"/>
  <c r="M238" i="2"/>
  <c r="M234" i="2"/>
  <c r="M235" i="2"/>
  <c r="N163" i="2"/>
  <c r="M178" i="2"/>
  <c r="M124" i="2"/>
  <c r="M125" i="2"/>
  <c r="M121" i="2"/>
  <c r="M122" i="2"/>
  <c r="N9" i="2"/>
  <c r="L237" i="2"/>
  <c r="L238" i="2"/>
  <c r="L234" i="2"/>
  <c r="L235" i="2"/>
  <c r="L178" i="2"/>
  <c r="L124" i="2"/>
  <c r="L125" i="2"/>
  <c r="L121" i="2"/>
  <c r="L122" i="2"/>
  <c r="K237" i="2"/>
  <c r="K238" i="2"/>
  <c r="K234" i="2"/>
  <c r="K235" i="2"/>
  <c r="K178" i="2"/>
  <c r="K124" i="2"/>
  <c r="K125" i="2"/>
  <c r="K121" i="2"/>
  <c r="K122" i="2"/>
  <c r="J237" i="2"/>
  <c r="J238" i="2"/>
  <c r="J234" i="2"/>
  <c r="J235" i="2"/>
  <c r="J178" i="2"/>
  <c r="J124" i="2"/>
  <c r="J125" i="2"/>
  <c r="J121" i="2"/>
  <c r="J122" i="2"/>
  <c r="I237" i="2"/>
  <c r="I238" i="2"/>
  <c r="I234" i="2"/>
  <c r="I235" i="2"/>
  <c r="I178" i="2"/>
  <c r="I124" i="2"/>
  <c r="I125" i="2"/>
  <c r="I121" i="2"/>
  <c r="I122" i="2"/>
  <c r="H237" i="2"/>
  <c r="H238" i="2"/>
  <c r="H234" i="2"/>
  <c r="H235" i="2"/>
  <c r="H178" i="2"/>
  <c r="H124" i="2"/>
  <c r="H125" i="2"/>
  <c r="H121" i="2"/>
  <c r="H122" i="2"/>
  <c r="G178" i="2"/>
  <c r="G237" i="2"/>
  <c r="G238" i="2"/>
  <c r="G234" i="2"/>
  <c r="G235" i="2"/>
  <c r="G124" i="2"/>
  <c r="G125" i="2"/>
  <c r="G121" i="2"/>
  <c r="G122" i="2"/>
  <c r="F237" i="2"/>
  <c r="F238" i="2"/>
  <c r="F234" i="2"/>
  <c r="F235" i="2"/>
  <c r="F178" i="2"/>
  <c r="F124" i="2"/>
  <c r="F125" i="2"/>
  <c r="F121" i="2"/>
  <c r="F122" i="2"/>
  <c r="E237" i="2"/>
  <c r="E238" i="2"/>
  <c r="E234" i="2"/>
  <c r="E235" i="2"/>
  <c r="E178" i="2"/>
  <c r="E124" i="2"/>
  <c r="E125" i="2"/>
  <c r="E121" i="2"/>
  <c r="E122" i="2"/>
  <c r="D237" i="2"/>
  <c r="D238" i="2"/>
  <c r="D234" i="2"/>
  <c r="D235" i="2"/>
  <c r="D178" i="2"/>
  <c r="D124" i="2"/>
  <c r="D125" i="2"/>
  <c r="D121" i="2"/>
  <c r="D122" i="2"/>
  <c r="C234" i="2"/>
  <c r="C235" i="2"/>
  <c r="C121" i="2"/>
  <c r="C122" i="2"/>
  <c r="C237" i="2"/>
  <c r="C238" i="2"/>
  <c r="C178" i="2"/>
  <c r="C124" i="2"/>
  <c r="C125" i="2"/>
  <c r="B234" i="2"/>
  <c r="B235" i="2"/>
  <c r="B237" i="2"/>
  <c r="B238" i="2"/>
  <c r="B178" i="2"/>
  <c r="B124" i="2"/>
  <c r="B125" i="2"/>
  <c r="B121" i="2"/>
  <c r="B122" i="2"/>
  <c r="O163" i="2"/>
  <c r="O164" i="2"/>
  <c r="O10" i="2"/>
  <c r="M230" i="2"/>
  <c r="M231" i="2"/>
  <c r="M227" i="2"/>
  <c r="M228" i="2"/>
  <c r="M177" i="2"/>
  <c r="N162" i="2"/>
  <c r="M117" i="2"/>
  <c r="M118" i="2"/>
  <c r="M114" i="2"/>
  <c r="M115" i="2"/>
  <c r="N8" i="2"/>
  <c r="L117" i="2"/>
  <c r="L118" i="2"/>
  <c r="K117" i="2"/>
  <c r="K118" i="2"/>
  <c r="L230" i="2"/>
  <c r="L231" i="2"/>
  <c r="L227" i="2"/>
  <c r="L228" i="2"/>
  <c r="L177" i="2"/>
  <c r="L114" i="2"/>
  <c r="L115" i="2"/>
  <c r="K177" i="2"/>
  <c r="K230" i="2"/>
  <c r="K231" i="2"/>
  <c r="K227" i="2"/>
  <c r="K228" i="2"/>
  <c r="K114" i="2"/>
  <c r="K115" i="2"/>
  <c r="J230" i="2"/>
  <c r="J231" i="2"/>
  <c r="J227" i="2"/>
  <c r="J228" i="2"/>
  <c r="J177" i="2"/>
  <c r="J117" i="2"/>
  <c r="J118" i="2"/>
  <c r="J114" i="2"/>
  <c r="J115" i="2"/>
  <c r="I230" i="2"/>
  <c r="I231" i="2"/>
  <c r="I227" i="2"/>
  <c r="I228" i="2"/>
  <c r="I177" i="2"/>
  <c r="I117" i="2"/>
  <c r="I118" i="2"/>
  <c r="I114" i="2"/>
  <c r="I115" i="2"/>
  <c r="H230" i="2"/>
  <c r="H231" i="2"/>
  <c r="H227" i="2"/>
  <c r="H228" i="2"/>
  <c r="C177" i="2"/>
  <c r="D177" i="2"/>
  <c r="E177" i="2"/>
  <c r="F177" i="2"/>
  <c r="G177" i="2"/>
  <c r="H177" i="2"/>
  <c r="H117" i="2"/>
  <c r="H118" i="2"/>
  <c r="H114" i="2"/>
  <c r="H115" i="2"/>
  <c r="G230" i="2"/>
  <c r="G231" i="2"/>
  <c r="G227" i="2"/>
  <c r="G228" i="2"/>
  <c r="G117" i="2"/>
  <c r="G118" i="2"/>
  <c r="G114" i="2"/>
  <c r="G115" i="2"/>
  <c r="F230" i="2"/>
  <c r="F231" i="2"/>
  <c r="F227" i="2"/>
  <c r="F228" i="2"/>
  <c r="F117" i="2"/>
  <c r="F118" i="2"/>
  <c r="F114" i="2"/>
  <c r="F115" i="2"/>
  <c r="E230" i="2"/>
  <c r="E231" i="2"/>
  <c r="E227" i="2"/>
  <c r="E228" i="2"/>
  <c r="E117" i="2"/>
  <c r="E118" i="2"/>
  <c r="E114" i="2"/>
  <c r="E115" i="2"/>
  <c r="D230" i="2"/>
  <c r="D231" i="2"/>
  <c r="D227" i="2"/>
  <c r="D228" i="2"/>
  <c r="D117" i="2"/>
  <c r="D118" i="2"/>
  <c r="D114" i="2"/>
  <c r="D115" i="2"/>
  <c r="C230" i="2"/>
  <c r="C231" i="2"/>
  <c r="C227" i="2"/>
  <c r="C228" i="2"/>
  <c r="C117" i="2"/>
  <c r="C118" i="2"/>
  <c r="C114" i="2"/>
  <c r="C115" i="2"/>
  <c r="B230" i="2"/>
  <c r="B231" i="2"/>
  <c r="B227" i="2"/>
  <c r="B228" i="2"/>
  <c r="B177" i="2"/>
  <c r="B117" i="2"/>
  <c r="B118" i="2"/>
  <c r="B114" i="2"/>
  <c r="B115" i="2"/>
  <c r="O9" i="2"/>
  <c r="M223" i="2"/>
  <c r="M224" i="2"/>
  <c r="M220" i="2"/>
  <c r="M221" i="2"/>
  <c r="N161" i="2"/>
  <c r="M176" i="2"/>
  <c r="M110" i="2"/>
  <c r="M111" i="2"/>
  <c r="M107" i="2"/>
  <c r="M108" i="2"/>
  <c r="N7" i="2"/>
  <c r="L223" i="2"/>
  <c r="L224" i="2"/>
  <c r="L220" i="2"/>
  <c r="L221" i="2"/>
  <c r="L176" i="2"/>
  <c r="L110" i="2"/>
  <c r="L111" i="2"/>
  <c r="L107" i="2"/>
  <c r="L108" i="2"/>
  <c r="K223" i="2"/>
  <c r="K224" i="2"/>
  <c r="K220" i="2"/>
  <c r="K221" i="2"/>
  <c r="K176" i="2"/>
  <c r="K110" i="2"/>
  <c r="K111" i="2"/>
  <c r="K107" i="2"/>
  <c r="K108" i="2"/>
  <c r="J223" i="2"/>
  <c r="J224" i="2"/>
  <c r="J220" i="2"/>
  <c r="J221" i="2"/>
  <c r="J176" i="2"/>
  <c r="J110" i="2"/>
  <c r="J111" i="2"/>
  <c r="J107" i="2"/>
  <c r="J108" i="2"/>
  <c r="I223" i="2"/>
  <c r="I224" i="2"/>
  <c r="I220" i="2"/>
  <c r="I221" i="2"/>
  <c r="I176" i="2"/>
  <c r="I110" i="2"/>
  <c r="I111" i="2"/>
  <c r="I107" i="2"/>
  <c r="I108" i="2"/>
  <c r="H223" i="2"/>
  <c r="H224" i="2"/>
  <c r="H220" i="2"/>
  <c r="H221" i="2"/>
  <c r="H176" i="2"/>
  <c r="H110" i="2"/>
  <c r="H111" i="2"/>
  <c r="H107" i="2"/>
  <c r="H108" i="2"/>
  <c r="G223" i="2"/>
  <c r="G224" i="2"/>
  <c r="G220" i="2"/>
  <c r="G221" i="2"/>
  <c r="G176" i="2"/>
  <c r="G110" i="2"/>
  <c r="G111" i="2"/>
  <c r="G107" i="2"/>
  <c r="G108" i="2"/>
  <c r="F223" i="2"/>
  <c r="F224" i="2"/>
  <c r="F220" i="2"/>
  <c r="F221" i="2"/>
  <c r="F176" i="2"/>
  <c r="F110" i="2"/>
  <c r="F111" i="2"/>
  <c r="F107" i="2"/>
  <c r="F108" i="2"/>
  <c r="E223" i="2"/>
  <c r="E224" i="2"/>
  <c r="E220" i="2"/>
  <c r="E221" i="2"/>
  <c r="E176" i="2"/>
  <c r="E110" i="2"/>
  <c r="E111" i="2"/>
  <c r="E107" i="2"/>
  <c r="E108" i="2"/>
  <c r="D223" i="2"/>
  <c r="D224" i="2"/>
  <c r="D220" i="2"/>
  <c r="D221" i="2"/>
  <c r="D176" i="2"/>
  <c r="D110" i="2"/>
  <c r="D111" i="2"/>
  <c r="D107" i="2"/>
  <c r="D108" i="2"/>
  <c r="C176" i="2"/>
  <c r="C223" i="2"/>
  <c r="C224" i="2"/>
  <c r="C220" i="2"/>
  <c r="C221" i="2"/>
  <c r="C110" i="2"/>
  <c r="C111" i="2"/>
  <c r="C107" i="2"/>
  <c r="C108" i="2"/>
  <c r="B223" i="2"/>
  <c r="B224" i="2"/>
  <c r="B220" i="2"/>
  <c r="B221" i="2"/>
  <c r="B110" i="2"/>
  <c r="B111" i="2"/>
  <c r="B107" i="2"/>
  <c r="B108" i="2"/>
  <c r="B176" i="2"/>
  <c r="O162" i="2"/>
  <c r="O8" i="2"/>
  <c r="M216" i="2"/>
  <c r="M217" i="2"/>
  <c r="M213" i="2"/>
  <c r="M214" i="2"/>
  <c r="N160" i="2"/>
  <c r="M175" i="2"/>
  <c r="N6" i="2"/>
  <c r="L216" i="2"/>
  <c r="L217" i="2"/>
  <c r="L213" i="2"/>
  <c r="L214" i="2"/>
  <c r="L175" i="2"/>
  <c r="K216" i="2"/>
  <c r="K217" i="2"/>
  <c r="K213" i="2"/>
  <c r="K214" i="2"/>
  <c r="K175" i="2"/>
  <c r="J216" i="2"/>
  <c r="J217" i="2"/>
  <c r="J213" i="2"/>
  <c r="J214" i="2"/>
  <c r="J175" i="2"/>
  <c r="I216" i="2"/>
  <c r="I217" i="2"/>
  <c r="I213" i="2"/>
  <c r="I214" i="2"/>
  <c r="I175" i="2"/>
  <c r="H216" i="2"/>
  <c r="H217" i="2"/>
  <c r="H213" i="2"/>
  <c r="H214" i="2"/>
  <c r="G175" i="2"/>
  <c r="H175" i="2"/>
  <c r="G216" i="2"/>
  <c r="G217" i="2"/>
  <c r="G213" i="2"/>
  <c r="G214" i="2"/>
  <c r="F216" i="2"/>
  <c r="F217" i="2"/>
  <c r="F213" i="2"/>
  <c r="F214" i="2"/>
  <c r="F175" i="2"/>
  <c r="E216" i="2"/>
  <c r="E217" i="2"/>
  <c r="D216" i="2"/>
  <c r="D217" i="2"/>
  <c r="E213" i="2"/>
  <c r="E214" i="2"/>
  <c r="D213" i="2"/>
  <c r="D214" i="2"/>
  <c r="E175" i="2"/>
  <c r="D175" i="2"/>
  <c r="C175" i="2"/>
  <c r="B175" i="2"/>
  <c r="C213" i="2"/>
  <c r="C214" i="2"/>
  <c r="C216" i="2"/>
  <c r="C217" i="2"/>
  <c r="B216" i="2"/>
  <c r="B217" i="2"/>
  <c r="B213" i="2"/>
  <c r="B214" i="2"/>
  <c r="O161" i="2"/>
  <c r="O7" i="2"/>
  <c r="K209" i="2"/>
  <c r="K210" i="2"/>
  <c r="L209" i="2"/>
  <c r="L210" i="2"/>
  <c r="M209" i="2"/>
  <c r="M210" i="2"/>
  <c r="K206" i="2"/>
  <c r="K207" i="2"/>
  <c r="L206" i="2"/>
  <c r="L207" i="2"/>
  <c r="M206" i="2"/>
  <c r="M207" i="2"/>
  <c r="K174" i="2"/>
  <c r="L174" i="2"/>
  <c r="M174" i="2"/>
  <c r="N159" i="2"/>
  <c r="N5" i="2"/>
  <c r="J209" i="2"/>
  <c r="J210" i="2"/>
  <c r="J206" i="2"/>
  <c r="J207" i="2"/>
  <c r="B174" i="2"/>
  <c r="C174" i="2"/>
  <c r="D174" i="2"/>
  <c r="E174" i="2"/>
  <c r="F174" i="2"/>
  <c r="G174" i="2"/>
  <c r="H174" i="2"/>
  <c r="I174" i="2"/>
  <c r="J174" i="2"/>
  <c r="I209" i="2"/>
  <c r="I210" i="2"/>
  <c r="I206" i="2"/>
  <c r="I207" i="2"/>
  <c r="G209" i="2"/>
  <c r="G210" i="2"/>
  <c r="H209" i="2"/>
  <c r="H210" i="2"/>
  <c r="G206" i="2"/>
  <c r="G207" i="2"/>
  <c r="H206" i="2"/>
  <c r="H207" i="2"/>
  <c r="F209" i="2"/>
  <c r="F210" i="2"/>
  <c r="F206" i="2"/>
  <c r="F207" i="2"/>
  <c r="O160" i="2"/>
  <c r="C209" i="2"/>
  <c r="C210" i="2"/>
  <c r="D209" i="2"/>
  <c r="D210" i="2"/>
  <c r="E209" i="2"/>
  <c r="E210" i="2"/>
  <c r="D206" i="2"/>
  <c r="D207" i="2"/>
  <c r="E206" i="2"/>
  <c r="E207" i="2"/>
  <c r="C206" i="2"/>
  <c r="C207" i="2"/>
  <c r="B209" i="2"/>
  <c r="B210" i="2"/>
  <c r="B206" i="2"/>
  <c r="B207" i="2"/>
  <c r="B173" i="2"/>
  <c r="O6" i="2"/>
  <c r="O159" i="2"/>
  <c r="O158" i="2"/>
  <c r="C173" i="2"/>
  <c r="D173" i="2"/>
  <c r="E173" i="2"/>
  <c r="F173" i="2"/>
  <c r="G173" i="2"/>
  <c r="H173" i="2"/>
  <c r="I173" i="2"/>
  <c r="J173" i="2"/>
  <c r="K173" i="2"/>
  <c r="L173" i="2"/>
  <c r="M173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58" i="2"/>
  <c r="O5" i="2"/>
  <c r="O4" i="2"/>
  <c r="N4" i="2"/>
  <c r="L202" i="2"/>
  <c r="L203" i="2"/>
  <c r="M202" i="2"/>
  <c r="M203" i="2"/>
  <c r="L199" i="2"/>
  <c r="L200" i="2"/>
  <c r="M199" i="2"/>
  <c r="M200" i="2"/>
  <c r="K202" i="2"/>
  <c r="K203" i="2"/>
  <c r="K199" i="2"/>
  <c r="K200" i="2"/>
  <c r="J202" i="2"/>
  <c r="J203" i="2"/>
  <c r="J199" i="2"/>
  <c r="J200" i="2"/>
  <c r="I202" i="2"/>
  <c r="I203" i="2"/>
  <c r="I199" i="2"/>
  <c r="I200" i="2"/>
  <c r="H202" i="2"/>
  <c r="H203" i="2"/>
  <c r="H199" i="2"/>
  <c r="H200" i="2"/>
  <c r="G202" i="2"/>
  <c r="G203" i="2"/>
  <c r="G199" i="2"/>
  <c r="G20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F202" i="2"/>
  <c r="F203" i="2"/>
  <c r="F199" i="2"/>
  <c r="F200" i="2"/>
  <c r="E199" i="2"/>
  <c r="E200" i="2"/>
  <c r="D199" i="2"/>
  <c r="D200" i="2"/>
  <c r="C199" i="2"/>
  <c r="C200" i="2"/>
  <c r="E202" i="2"/>
  <c r="E203" i="2"/>
  <c r="D202" i="2"/>
  <c r="D203" i="2"/>
  <c r="C202" i="2"/>
  <c r="C203" i="2"/>
  <c r="B202" i="2"/>
  <c r="B203" i="2"/>
  <c r="B199" i="2"/>
  <c r="B200" i="2"/>
  <c r="O3" i="2"/>
  <c r="M195" i="2"/>
  <c r="M196" i="2"/>
  <c r="M192" i="2"/>
  <c r="M193" i="2"/>
  <c r="O157" i="2"/>
  <c r="N3" i="2"/>
  <c r="N157" i="2"/>
  <c r="L195" i="2"/>
  <c r="L196" i="2"/>
  <c r="L192" i="2"/>
  <c r="L193" i="2"/>
  <c r="K195" i="2"/>
  <c r="K196" i="2"/>
  <c r="K192" i="2"/>
  <c r="K193" i="2"/>
  <c r="J195" i="2"/>
  <c r="J196" i="2"/>
  <c r="J192" i="2"/>
  <c r="J193" i="2"/>
  <c r="I195" i="2"/>
  <c r="I196" i="2"/>
  <c r="I192" i="2"/>
  <c r="I193" i="2"/>
  <c r="H195" i="2"/>
  <c r="H196" i="2"/>
  <c r="H192" i="2"/>
  <c r="H193" i="2"/>
  <c r="G195" i="2"/>
  <c r="G196" i="2"/>
  <c r="G192" i="2"/>
  <c r="G193" i="2"/>
  <c r="F195" i="2"/>
  <c r="F196" i="2"/>
  <c r="F192" i="2"/>
  <c r="F193" i="2"/>
  <c r="E195" i="2"/>
  <c r="E196" i="2"/>
  <c r="E192" i="2"/>
  <c r="E193" i="2"/>
  <c r="D195" i="2"/>
  <c r="D196" i="2"/>
  <c r="D192" i="2"/>
  <c r="D193" i="2"/>
  <c r="C192" i="2"/>
  <c r="C193" i="2"/>
  <c r="C195" i="2"/>
  <c r="C196" i="2"/>
  <c r="O156" i="2"/>
  <c r="O2" i="2"/>
  <c r="B195" i="2"/>
  <c r="B196" i="2"/>
  <c r="B192" i="2"/>
  <c r="B193" i="2"/>
  <c r="N156" i="2"/>
  <c r="M188" i="2"/>
  <c r="M189" i="2"/>
  <c r="L188" i="2"/>
  <c r="L189" i="2"/>
  <c r="K188" i="2"/>
  <c r="K189" i="2"/>
  <c r="J188" i="2"/>
  <c r="J189" i="2"/>
  <c r="I188" i="2"/>
  <c r="I189" i="2"/>
  <c r="H188" i="2"/>
  <c r="H189" i="2"/>
  <c r="G188" i="2"/>
  <c r="G189" i="2"/>
  <c r="F188" i="2"/>
  <c r="F189" i="2"/>
  <c r="E188" i="2"/>
  <c r="E189" i="2"/>
  <c r="D188" i="2"/>
  <c r="D189" i="2"/>
  <c r="C188" i="2"/>
  <c r="C189" i="2"/>
  <c r="B188" i="2"/>
  <c r="B189" i="2"/>
  <c r="M185" i="2"/>
  <c r="M186" i="2"/>
  <c r="L185" i="2"/>
  <c r="L186" i="2"/>
  <c r="K185" i="2"/>
  <c r="K186" i="2"/>
  <c r="J185" i="2"/>
  <c r="J186" i="2"/>
  <c r="I185" i="2"/>
  <c r="I186" i="2"/>
  <c r="H185" i="2"/>
  <c r="H186" i="2"/>
  <c r="G185" i="2"/>
  <c r="G186" i="2"/>
  <c r="F185" i="2"/>
  <c r="F186" i="2"/>
  <c r="E185" i="2"/>
  <c r="E186" i="2"/>
  <c r="D185" i="2"/>
  <c r="D186" i="2"/>
  <c r="C185" i="2"/>
  <c r="C186" i="2"/>
  <c r="B185" i="2"/>
  <c r="B186" i="2"/>
  <c r="N2" i="2"/>
  <c r="N216" i="2"/>
  <c r="N217" i="2"/>
  <c r="N131" i="2"/>
  <c r="N132" i="2"/>
  <c r="N188" i="2"/>
  <c r="N189" i="2"/>
  <c r="O174" i="2"/>
  <c r="N223" i="2"/>
  <c r="N224" i="2"/>
  <c r="N209" i="2"/>
  <c r="N210" i="2"/>
  <c r="O175" i="2"/>
  <c r="O170" i="2"/>
  <c r="N179" i="2"/>
  <c r="N175" i="2"/>
  <c r="N110" i="2"/>
  <c r="N111" i="2"/>
  <c r="N117" i="2"/>
  <c r="N118" i="2"/>
  <c r="O178" i="2"/>
  <c r="O171" i="2"/>
  <c r="O172" i="2"/>
  <c r="N202" i="2"/>
  <c r="N203" i="2"/>
  <c r="N173" i="2"/>
  <c r="O176" i="2"/>
  <c r="N177" i="2"/>
  <c r="N124" i="2"/>
  <c r="N125" i="2"/>
  <c r="N195" i="2"/>
  <c r="N196" i="2"/>
  <c r="N178" i="2"/>
  <c r="O177" i="2"/>
  <c r="N176" i="2"/>
  <c r="N174" i="2"/>
  <c r="N172" i="2"/>
  <c r="O173" i="2"/>
  <c r="N244" i="2"/>
  <c r="N245" i="2"/>
  <c r="N171" i="2"/>
  <c r="N170" i="2"/>
  <c r="O179" i="2"/>
  <c r="N237" i="2"/>
  <c r="N238" i="2"/>
  <c r="N230" i="2"/>
  <c r="N231" i="2"/>
  <c r="O167" i="2"/>
  <c r="N258" i="2"/>
  <c r="N259" i="2"/>
</calcChain>
</file>

<file path=xl/sharedStrings.xml><?xml version="1.0" encoding="utf-8"?>
<sst xmlns="http://schemas.openxmlformats.org/spreadsheetml/2006/main" count="776" uniqueCount="99">
  <si>
    <t>month</t>
  </si>
  <si>
    <t>n_rbp1</t>
  </si>
  <si>
    <t>v_rbp1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</si>
  <si>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</si>
  <si>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</si>
  <si>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</si>
  <si>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</si>
  <si>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</si>
  <si>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</si>
  <si>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</si>
  <si>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</si>
  <si>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</si>
  <si>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</si>
  <si>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</si>
  <si>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</si>
  <si>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</si>
  <si>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v_rbp1_r96</t>
  </si>
  <si>
    <t>jan-dec</t>
  </si>
  <si>
    <t>feb-jan</t>
  </si>
  <si>
    <t>mar-feb</t>
  </si>
  <si>
    <t>apr-mar</t>
  </si>
  <si>
    <t>may-apr</t>
  </si>
  <si>
    <t>jun-may</t>
  </si>
  <si>
    <t>jul-jun</t>
  </si>
  <si>
    <t>aug-jul</t>
  </si>
  <si>
    <t>sep-aug</t>
  </si>
  <si>
    <t>oct-sep</t>
  </si>
  <si>
    <t>nov-oct</t>
  </si>
  <si>
    <t>dec-nov</t>
  </si>
  <si>
    <t>change_04</t>
  </si>
  <si>
    <t>%change_04</t>
  </si>
  <si>
    <t>ytd_avg_total</t>
  </si>
  <si>
    <t>chg_prv_04-03</t>
  </si>
  <si>
    <t>%chg_prv_04-03</t>
  </si>
  <si>
    <t>change_05</t>
  </si>
  <si>
    <t>%change_05</t>
  </si>
  <si>
    <t>chg_prv_05-04</t>
  </si>
  <si>
    <t>%chg_prv_05-04</t>
  </si>
  <si>
    <t>change_06</t>
  </si>
  <si>
    <t>%change_06</t>
  </si>
  <si>
    <t>chg_prv_06-05</t>
  </si>
  <si>
    <t>%chg_prv_06-05</t>
  </si>
  <si>
    <t>change_07</t>
  </si>
  <si>
    <t>%change_07</t>
  </si>
  <si>
    <t>chg_prv_07-06</t>
  </si>
  <si>
    <t>%chg_prv_07-06</t>
  </si>
  <si>
    <t>change_08</t>
  </si>
  <si>
    <t>%change_08</t>
  </si>
  <si>
    <t>chg_prv_08-07</t>
  </si>
  <si>
    <t>%chg_prv_08-07</t>
  </si>
  <si>
    <t>change_09</t>
  </si>
  <si>
    <t>%change_09</t>
  </si>
  <si>
    <t>chg_prv_09-08</t>
  </si>
  <si>
    <t>%chg_prv_09-08</t>
  </si>
  <si>
    <t>change_10</t>
  </si>
  <si>
    <t>%change_10</t>
  </si>
  <si>
    <t>chg_prv_10-09</t>
  </si>
  <si>
    <t>%chg_prv_10-09</t>
  </si>
  <si>
    <t>change_11</t>
  </si>
  <si>
    <t>%change_11</t>
  </si>
  <si>
    <t>chg_prv_11-10</t>
  </si>
  <si>
    <t>%chg_prv_11-10</t>
  </si>
  <si>
    <t>change_12</t>
  </si>
  <si>
    <t>%change_12</t>
  </si>
  <si>
    <t>chg_prv_12-11</t>
  </si>
  <si>
    <t>%chg_prv_12-11</t>
  </si>
  <si>
    <t>change_13</t>
  </si>
  <si>
    <t>%change_13</t>
  </si>
  <si>
    <t>chg_prv_13-12</t>
  </si>
  <si>
    <t>%chg_prv_13-12</t>
  </si>
  <si>
    <t>change_14</t>
  </si>
  <si>
    <t>%change_14</t>
  </si>
  <si>
    <t>chg_prv_14-13</t>
  </si>
  <si>
    <t>%chg_prv_14-13</t>
  </si>
  <si>
    <t>change_15</t>
  </si>
  <si>
    <t>%change_15</t>
  </si>
  <si>
    <t>chg_prv_15-14</t>
  </si>
  <si>
    <t>%chg_prv_15-14</t>
  </si>
  <si>
    <t># residential building permits</t>
  </si>
  <si>
    <t>value residential building permits</t>
  </si>
  <si>
    <t xml:space="preserve">Residential Building Permits     http://www.census.gov/construction/bps/ </t>
  </si>
  <si>
    <t>cvcerd folder, economic indicators folder, data, folder, bldperm_bankrupt_businc folder</t>
  </si>
  <si>
    <t>File Name: res_build_permit.xls</t>
  </si>
  <si>
    <t>-Click on Permits by Metropolitan Area (monthly)</t>
  </si>
  <si>
    <t>-Select the current year from the drop down menu</t>
  </si>
  <si>
    <t>Then select units and current month from the other drop down menus</t>
  </si>
  <si>
    <t>-In current month get the number of housing units and find Eau Claire (single family, column 2)</t>
  </si>
  <si>
    <t>Next select valuation and current month from the other drop down menus</t>
  </si>
  <si>
    <t>-In current month get the valuation of housing units and find Eau Claire (single family, column 2)</t>
  </si>
  <si>
    <t>n_rbp1 – Number of residential building permits for single family unit</t>
  </si>
  <si>
    <t>n_rbpt – Number of residential building permits total</t>
  </si>
  <si>
    <t>v_rbp1 – Value of residential building permits for single family units ($ 1000s)</t>
  </si>
  <si>
    <t>v_rbpt – Value of residential building permits total ($ 1000s)</t>
  </si>
  <si>
    <t>v_rbp1_r96 – Real Value (96) of residential building permits for single family units ($ 1000s)</t>
  </si>
  <si>
    <t>v_rbpt_r96 – Real Value (96) of residential building permits total ($ 1000s)</t>
  </si>
  <si>
    <t>*Calculate real $ for value</t>
  </si>
  <si>
    <t xml:space="preserve">Report: Pages 19, 20     </t>
  </si>
  <si>
    <t>Web Data Folder, construction_building folder, cvcerd_res_build_permit_data_2010-2019.xls</t>
  </si>
  <si>
    <t>This series is inconsistent: some data are for single-family permits, and other data are for total permits.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</si>
</sst>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mmm\-yyyy"/>
  </numFmts>
  <fonts count="9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 applyFill="1" applyBorder="1" applyAlignment="1">
      <alignment horizontal="center"/>
    </xf>
    <xf numFmtId="165" fontId="3" fillId="0" borderId="0" xfId="0" applyNumberFormat="1" applyFont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/>
    <xf numFmtId="0" fontId="4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/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0" fillId="3" borderId="0" xfId="0" applyFill="1"/>
    <xf numFmtId="0" fontId="2" fillId="2" borderId="0" xfId="0" applyFont="1" applyFill="1" applyAlignment="1">
      <alignment horizontal="left"/>
    </xf>
    <xf numFmtId="0" fontId="0" fillId="4" borderId="0" xfId="0" applyFill="1"/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5" fontId="2" fillId="2" borderId="0" xfId="0" applyNumberFormat="1" applyFont="1" applyFill="1" applyAlignment="1">
      <alignment horizontal="left"/>
    </xf>
    <xf numFmtId="3" fontId="6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4" borderId="0" xfId="0" applyFont="1" applyFill="1"/>
    <xf numFmtId="0" fontId="0" fillId="4" borderId="0" xfId="0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6" borderId="0" xfId="0" applyFont="1" applyFill="1" applyAlignment="1">
      <alignment horizontal="left"/>
    </xf>
    <xf numFmtId="164" fontId="6" fillId="6" borderId="0" xfId="0" applyNumberFormat="1" applyFont="1" applyFill="1" applyBorder="1" applyAlignment="1">
      <alignment horizontal="center"/>
    </xf>
    <xf numFmtId="164" fontId="6" fillId="6" borderId="0" xfId="0" applyNumberFormat="1" applyFont="1" applyFill="1"/>
    <xf numFmtId="0" fontId="0" fillId="6" borderId="0" xfId="0" applyFill="1"/>
    <xf numFmtId="1" fontId="3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5" fillId="7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164" fontId="0" fillId="0" borderId="0" xfId="0" applyNumberFormat="1"/>
    <xf numFmtId="164" fontId="0" fillId="7" borderId="0" xfId="0" applyNumberFormat="1" applyFill="1" applyAlignment="1">
      <alignment horizontal="center"/>
    </xf>
    <xf numFmtId="0" fontId="4" fillId="7" borderId="0" xfId="0" applyFont="1" applyFill="1" applyAlignment="1">
      <alignment horizontal="left"/>
    </xf>
    <xf numFmtId="164" fontId="6" fillId="7" borderId="0" xfId="0" applyNumberFormat="1" applyFont="1" applyFill="1" applyBorder="1" applyAlignment="1">
      <alignment horizontal="center"/>
    </xf>
    <xf numFmtId="164" fontId="6" fillId="7" borderId="0" xfId="0" applyNumberFormat="1" applyFont="1" applyFill="1"/>
    <xf numFmtId="164" fontId="6" fillId="0" borderId="0" xfId="0" applyNumberFormat="1" applyFont="1" applyFill="1"/>
    <xf numFmtId="0" fontId="0" fillId="0" borderId="0" xfId="0" applyFill="1"/>
    <xf numFmtId="2" fontId="0" fillId="0" borderId="0" xfId="0" applyNumberFormat="1"/>
    <xf numFmtId="166" fontId="2" fillId="0" borderId="0" xfId="0" applyNumberFormat="1" applyFont="1" applyAlignment="1">
      <alignment horizontal="left"/>
    </xf>
    <xf numFmtId="0" fontId="8" fillId="0" borderId="0" xfId="0" applyFont="1"/>
    <xf numFmtId="0" fontId="7" fillId="8" borderId="0" xfId="0" applyFont="1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Eau Claire MSA:  Single-Family  
Residential Building Permits (value)</a:t>
            </a:r>
          </a:p>
        </c:rich>
      </c:tx>
      <c:layout>
        <c:manualLayout>
          <c:xMode val="edge"/>
          <c:yMode val="edge"/>
          <c:x val="0.28966789667896681"/>
          <c:y val="2.2875816993464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29151291512921"/>
          <c:y val="0.21459763607980381"/>
          <c:w val="0.81180811808118103"/>
          <c:h val="0.69716981455749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'mnth-mnth'!$A$180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513771289293492E-3"/>
                  <c:y val="1.9636519035496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8B-40D2-A9B0-F728E4DDBE24}"/>
                </c:ext>
              </c:extLst>
            </c:dLbl>
            <c:dLbl>
              <c:idx val="1"/>
              <c:layout>
                <c:manualLayout>
                  <c:x val="-1.0438639819469512E-3"/>
                  <c:y val="-2.27083869418283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8B-40D2-A9B0-F728E4DDBE24}"/>
                </c:ext>
              </c:extLst>
            </c:dLbl>
            <c:dLbl>
              <c:idx val="2"/>
              <c:layout>
                <c:manualLayout>
                  <c:x val="-2.5371182845686725E-3"/>
                  <c:y val="-1.7302592077951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8B-40D2-A9B0-F728E4DDBE24}"/>
                </c:ext>
              </c:extLst>
            </c:dLbl>
            <c:dLbl>
              <c:idx val="3"/>
              <c:layout>
                <c:manualLayout>
                  <c:x val="-8.4799107129931162E-3"/>
                  <c:y val="2.583825412222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8B-40D2-A9B0-F728E4DDBE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'mnth-mnth'!$J$155:$M$155</c:f>
              <c:strCache>
                <c:ptCount val="4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'mnth-mnth'!$J$180:$M$180</c:f>
              <c:numCache>
                <c:formatCode>#,##0</c:formatCode>
                <c:ptCount val="4"/>
                <c:pt idx="0">
                  <c:v>5560.5929999999998</c:v>
                </c:pt>
                <c:pt idx="1">
                  <c:v>5812.5820000000003</c:v>
                </c:pt>
                <c:pt idx="2">
                  <c:v>1619.6279999999999</c:v>
                </c:pt>
                <c:pt idx="3">
                  <c:v>1028.4749999999999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B-40D2-A9B0-F728E4DDBE24}"/>
            </c:ext>
          </c:extLst>
        </c:ser>
        <c:ser>
          <c:idx val="1"/>
          <c:order val="1"/>
          <c:tx>
            <c:strRef>
              <c:f>'mnth-mnth'!$A$181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275280626822018E-3"/>
                  <c:y val="1.0456830151133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8B-40D2-A9B0-F728E4DDBE24}"/>
                </c:ext>
              </c:extLst>
            </c:dLbl>
            <c:dLbl>
              <c:idx val="1"/>
              <c:layout>
                <c:manualLayout>
                  <c:x val="2.3167214126093064E-3"/>
                  <c:y val="-1.01759986480024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8B-40D2-A9B0-F728E4DDBE24}"/>
                </c:ext>
              </c:extLst>
            </c:dLbl>
            <c:dLbl>
              <c:idx val="2"/>
              <c:layout>
                <c:manualLayout>
                  <c:x val="5.646839543782309E-3"/>
                  <c:y val="4.40611321802797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8B-40D2-A9B0-F728E4DDBE24}"/>
                </c:ext>
              </c:extLst>
            </c:dLbl>
            <c:dLbl>
              <c:idx val="3"/>
              <c:layout>
                <c:manualLayout>
                  <c:x val="3.0043292558908038E-3"/>
                  <c:y val="1.0389926749352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8B-40D2-A9B0-F728E4DDBE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'mnth-mnth'!$J$155:$M$155</c:f>
              <c:strCache>
                <c:ptCount val="4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'mnth-mnth'!$J$181:$M$181</c:f>
              <c:numCache>
                <c:formatCode>#,##0</c:formatCode>
                <c:ptCount val="4"/>
                <c:pt idx="0">
                  <c:v>5115.0060000000003</c:v>
                </c:pt>
                <c:pt idx="1">
                  <c:v>5690.098</c:v>
                </c:pt>
                <c:pt idx="2">
                  <c:v>1176.702</c:v>
                </c:pt>
                <c:pt idx="3">
                  <c:v>1883.5550000000001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8B-40D2-A9B0-F728E4DDB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036408"/>
        <c:axId val="271036800"/>
      </c:barChart>
      <c:catAx>
        <c:axId val="27103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03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036800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1996 $ (thousands)</a:t>
                </a:r>
              </a:p>
            </c:rich>
          </c:tx>
          <c:layout>
            <c:manualLayout>
              <c:xMode val="edge"/>
              <c:yMode val="edge"/>
              <c:x val="9.2250922509225144E-3"/>
              <c:y val="0.271242859348463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036408"/>
        <c:crosses val="autoZero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7638376383763816"/>
          <c:y val="2.9411764705882353E-2"/>
          <c:w val="0.10147601476014756"/>
          <c:h val="0.153595114336198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Eau Claire MSA:  Year-to-Date Single-Family 
Residential Building Permits (value)</a:t>
            </a:r>
          </a:p>
        </c:rich>
      </c:tx>
      <c:layout>
        <c:manualLayout>
          <c:xMode val="edge"/>
          <c:yMode val="edge"/>
          <c:x val="0.21284403669724783"/>
          <c:y val="1.736114066822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48623853211027"/>
          <c:y val="0.19791733777309101"/>
          <c:w val="0.77981651376146788"/>
          <c:h val="0.70308044264737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'mnth-mnth'!$A$166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2327530159647926E-3"/>
                  <c:y val="-1.95644463360999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A2-4DDF-93D0-AA957314F8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jan-dec</c:v>
              </c:pt>
            </c:strLit>
          </c:cat>
          <c:val>
            <c:numRef>
              <c:f>'mnth-mnth'!$N$166</c:f>
              <c:numCache>
                <c:formatCode>#,##0</c:formatCode>
                <c:ptCount val="1"/>
                <c:pt idx="0">
                  <c:v>37947315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A2-4DDF-93D0-AA957314F8B6}"/>
            </c:ext>
          </c:extLst>
        </c:ser>
        <c:ser>
          <c:idx val="1"/>
          <c:order val="1"/>
          <c:tx>
            <c:strRef>
              <c:f>'mnth-mnth'!$A$167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476836534321283E-2"/>
                  <c:y val="2.08498503668615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A2-4DDF-93D0-AA957314F8B6}"/>
                </c:ext>
              </c:extLst>
            </c:dLbl>
            <c:dLbl>
              <c:idx val="1"/>
              <c:layout>
                <c:manualLayout>
                  <c:x val="0"/>
                  <c:y val="9.00900900900901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A2-4DDF-93D0-AA957314F8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jan-dec</c:v>
              </c:pt>
            </c:strLit>
          </c:cat>
          <c:val>
            <c:numRef>
              <c:f>'mnth-mnth'!$N$167</c:f>
              <c:numCache>
                <c:formatCode>#,##0</c:formatCode>
                <c:ptCount val="1"/>
                <c:pt idx="0">
                  <c:v>36716875.602055803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A2-4DDF-93D0-AA957314F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037584"/>
        <c:axId val="271037976"/>
      </c:barChart>
      <c:catAx>
        <c:axId val="27103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03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037976"/>
        <c:scaling>
          <c:orientation val="minMax"/>
          <c:max val="5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1996 $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388890189402000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037584"/>
        <c:crosses val="autoZero"/>
        <c:crossBetween val="between"/>
        <c:majorUnit val="10000000"/>
        <c:minorUnit val="2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7431192660551"/>
          <c:y val="1.736114066822729E-2"/>
          <c:w val="9.9082568807339483E-2"/>
          <c:h val="0.15625026601404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Eau Claire MSA:  Single-Family  
Residential Building Permits (#)</a:t>
            </a:r>
          </a:p>
        </c:rich>
      </c:tx>
      <c:layout>
        <c:manualLayout>
          <c:xMode val="edge"/>
          <c:yMode val="edge"/>
          <c:x val="0.27490774907749088"/>
          <c:y val="1.82481751824817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64716680353598E-2"/>
          <c:y val="0.21897848535356446"/>
          <c:w val="0.87273001304284836"/>
          <c:h val="0.65693547726013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'mnth-mnth'!$A$12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816441225722906E-3"/>
                  <c:y val="3.52554267469932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D1-4A43-9D59-F7C09A0E696A}"/>
                </c:ext>
              </c:extLst>
            </c:dLbl>
            <c:dLbl>
              <c:idx val="1"/>
              <c:layout>
                <c:manualLayout>
                  <c:x val="-2.3302437748786936E-4"/>
                  <c:y val="8.82426193076230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D1-4A43-9D59-F7C09A0E696A}"/>
                </c:ext>
              </c:extLst>
            </c:dLbl>
            <c:dLbl>
              <c:idx val="2"/>
              <c:layout>
                <c:manualLayout>
                  <c:x val="-1.2274941647054266E-3"/>
                  <c:y val="-6.1727685499166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D1-4A43-9D59-F7C09A0E696A}"/>
                </c:ext>
              </c:extLst>
            </c:dLbl>
            <c:dLbl>
              <c:idx val="3"/>
              <c:layout>
                <c:manualLayout>
                  <c:x val="4.3698826374377375E-4"/>
                  <c:y val="2.5291593700310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D1-4A43-9D59-F7C09A0E69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'mnth-mnth'!$J$1:$M$1</c:f>
              <c:strCache>
                <c:ptCount val="4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'mnth-mnth'!$J$12:$M$12</c:f>
              <c:numCache>
                <c:formatCode>General</c:formatCode>
                <c:ptCount val="4"/>
                <c:pt idx="0">
                  <c:v>32</c:v>
                </c:pt>
                <c:pt idx="1">
                  <c:v>39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D1-4A43-9D59-F7C09A0E696A}"/>
            </c:ext>
          </c:extLst>
        </c:ser>
        <c:ser>
          <c:idx val="1"/>
          <c:order val="1"/>
          <c:tx>
            <c:strRef>
              <c:f>'mnth-mnth'!$A$13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147010682705248E-4"/>
                  <c:y val="2.1440312661647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D1-4A43-9D59-F7C09A0E696A}"/>
                </c:ext>
              </c:extLst>
            </c:dLbl>
            <c:dLbl>
              <c:idx val="1"/>
              <c:layout>
                <c:manualLayout>
                  <c:x val="-1.5386421637387151E-3"/>
                  <c:y val="1.20907810793167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D1-4A43-9D59-F7C09A0E696A}"/>
                </c:ext>
              </c:extLst>
            </c:dLbl>
            <c:dLbl>
              <c:idx val="2"/>
              <c:layout>
                <c:manualLayout>
                  <c:x val="-8.6973447608916369E-4"/>
                  <c:y val="4.11758309751679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D1-4A43-9D59-F7C09A0E696A}"/>
                </c:ext>
              </c:extLst>
            </c:dLbl>
            <c:dLbl>
              <c:idx val="3"/>
              <c:layout>
                <c:manualLayout>
                  <c:x val="-1.4457597740853113E-3"/>
                  <c:y val="1.16519746482873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D1-4A43-9D59-F7C09A0E69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'mnth-mnth'!$J$1:$M$1</c:f>
              <c:strCache>
                <c:ptCount val="4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'mnth-mnth'!$J$13:$M$13</c:f>
              <c:numCache>
                <c:formatCode>General</c:formatCode>
                <c:ptCount val="4"/>
                <c:pt idx="0">
                  <c:v>44</c:v>
                </c:pt>
                <c:pt idx="1">
                  <c:v>49</c:v>
                </c:pt>
                <c:pt idx="2">
                  <c:v>8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D1-4A43-9D59-F7C09A0E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038760"/>
        <c:axId val="271039152"/>
      </c:barChart>
      <c:catAx>
        <c:axId val="27103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0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03915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permits</a:t>
                </a:r>
              </a:p>
            </c:rich>
          </c:tx>
          <c:layout>
            <c:manualLayout>
              <c:xMode val="edge"/>
              <c:yMode val="edge"/>
              <c:x val="1.8450184501845024E-3"/>
              <c:y val="0.4014606203421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038760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8929889298892983"/>
          <c:y val="3.6496350364963515E-2"/>
          <c:w val="8.8560885608856194E-2"/>
          <c:h val="0.156934689733126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Eau Claire MSA:  Year-to-Date 
Single-Family Residential Building Permits (#)</a:t>
            </a:r>
          </a:p>
        </c:rich>
      </c:tx>
      <c:layout>
        <c:manualLayout>
          <c:xMode val="edge"/>
          <c:yMode val="edge"/>
          <c:x val="0.17127110492403919"/>
          <c:y val="1.718213058419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4717992342157"/>
          <c:y val="0.21993200954416875"/>
          <c:w val="0.85267188340218492"/>
          <c:h val="0.66323246628163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'mnth-mnth'!$A$12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7768207150902168E-3"/>
                  <c:y val="1.047271152961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CE-42B1-82F4-7A5473A3668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jan-dec</c:v>
              </c:pt>
            </c:strLit>
          </c:cat>
          <c:val>
            <c:numRef>
              <c:f>'mnth-mnth'!$N$12</c:f>
              <c:numCache>
                <c:formatCode>General</c:formatCode>
                <c:ptCount val="1"/>
                <c:pt idx="0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E-42B1-82F4-7A5473A36684}"/>
            </c:ext>
          </c:extLst>
        </c:ser>
        <c:ser>
          <c:idx val="1"/>
          <c:order val="1"/>
          <c:tx>
            <c:strRef>
              <c:f>'mnth-mnth'!$A$13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732387685165838E-2"/>
                  <c:y val="-6.21342046355458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CE-42B1-82F4-7A5473A3668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jan-dec</c:v>
              </c:pt>
            </c:strLit>
          </c:cat>
          <c:val>
            <c:numRef>
              <c:f>'mnth-mnth'!$N$13</c:f>
              <c:numCache>
                <c:formatCode>General</c:formatCode>
                <c:ptCount val="1"/>
                <c:pt idx="0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CE-42B1-82F4-7A5473A36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039936"/>
        <c:axId val="271040328"/>
      </c:barChart>
      <c:catAx>
        <c:axId val="2710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040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040328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permits</a:t>
                </a:r>
              </a:p>
            </c:rich>
          </c:tx>
          <c:layout>
            <c:manualLayout>
              <c:xMode val="edge"/>
              <c:yMode val="edge"/>
              <c:x val="9.2081031307550652E-3"/>
              <c:y val="0.39519044655500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039936"/>
        <c:crosses val="autoZero"/>
        <c:crossBetween val="between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8582106794661708"/>
          <c:y val="2.4054982817869427E-2"/>
          <c:w val="9.944770715815221E-2"/>
          <c:h val="0.15463953603737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17</xdr:row>
      <xdr:rowOff>142875</xdr:rowOff>
    </xdr:from>
    <xdr:to>
      <xdr:col>9</xdr:col>
      <xdr:colOff>266700</xdr:colOff>
      <xdr:row>35</xdr:row>
      <xdr:rowOff>142875</xdr:rowOff>
    </xdr:to>
    <xdr:graphicFrame macro="">
      <xdr:nvGraphicFramePr>
        <xdr:cNvPr id="1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19</xdr:row>
      <xdr:rowOff>38100</xdr:rowOff>
    </xdr:from>
    <xdr:to>
      <xdr:col>18</xdr:col>
      <xdr:colOff>295275</xdr:colOff>
      <xdr:row>36</xdr:row>
      <xdr:rowOff>104775</xdr:rowOff>
    </xdr:to>
    <xdr:graphicFrame macro="">
      <xdr:nvGraphicFramePr>
        <xdr:cNvPr id="199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142875</xdr:rowOff>
    </xdr:from>
    <xdr:to>
      <xdr:col>9</xdr:col>
      <xdr:colOff>285750</xdr:colOff>
      <xdr:row>17</xdr:row>
      <xdr:rowOff>0</xdr:rowOff>
    </xdr:to>
    <xdr:graphicFrame macro="">
      <xdr:nvGraphicFramePr>
        <xdr:cNvPr id="199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142875</xdr:rowOff>
    </xdr:from>
    <xdr:to>
      <xdr:col>18</xdr:col>
      <xdr:colOff>352425</xdr:colOff>
      <xdr:row>18</xdr:row>
      <xdr:rowOff>0</xdr:rowOff>
    </xdr:to>
    <xdr:graphicFrame macro="">
      <xdr:nvGraphicFramePr>
        <xdr:cNvPr id="199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9"/>
  <sheetViews>
    <sheetView tabSelected="1" zoomScaleNormal="100" workbookViewId="0">
      <pane xSplit="1" ySplit="1" topLeftCell="B228" activePane="bottomRight" state="frozen"/>
      <selection pane="topRight" activeCell="B1" sqref="B1"/>
      <selection pane="bottomLeft" activeCell="A2" sqref="A2"/>
      <selection pane="bottomRight" activeCell="B235" sqref="B235"/>
    </sheetView>
  </sheetViews>
  <sheetFormatPr defaultRowHeight="12.75" x14ac:dyDescent="0.2"/>
  <cols>
    <col min="1" max="1" width="13.5703125" customWidth="1"/>
    <col min="2" max="2" width="24.7109375" customWidth="1"/>
    <col min="3" max="3" width="28.42578125" customWidth="1"/>
    <col min="4" max="4" width="14.42578125" customWidth="1"/>
    <col min="5" max="5" width="16.140625" customWidth="1"/>
    <col min="6" max="6" width="12.5703125" customWidth="1"/>
  </cols>
  <sheetData>
    <row r="1" spans="1:31" x14ac:dyDescent="0.2">
      <c r="A1" s="1" t="s">
        <v>0</v>
      </c>
      <c r="B1" t="s">
        <v>78</v>
      </c>
      <c r="C1" t="s">
        <v>79</v>
      </c>
      <c r="D1" t="s">
        <v>2</v>
      </c>
    </row>
    <row r="2" spans="1:31" x14ac:dyDescent="0.2">
      <c r="A2" s="65">
        <v>35431</v>
      </c>
      <c r="B2" s="15">
        <v>4</v>
      </c>
      <c r="C2" s="15">
        <v>515</v>
      </c>
      <c r="D2" s="15">
        <v>515000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1" x14ac:dyDescent="0.2">
      <c r="A3" s="65">
        <v>35462</v>
      </c>
      <c r="B3" s="15">
        <v>12</v>
      </c>
      <c r="C3" s="15">
        <v>1116</v>
      </c>
      <c r="D3" s="15">
        <v>1116000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x14ac:dyDescent="0.2">
      <c r="A4" s="65">
        <v>35490</v>
      </c>
      <c r="B4">
        <v>32</v>
      </c>
      <c r="C4">
        <v>3289</v>
      </c>
      <c r="D4">
        <v>3289000</v>
      </c>
    </row>
    <row r="5" spans="1:31" x14ac:dyDescent="0.2">
      <c r="A5" s="65">
        <v>35521</v>
      </c>
      <c r="B5" s="15">
        <v>71</v>
      </c>
      <c r="C5" s="15">
        <v>7243</v>
      </c>
      <c r="D5" s="15">
        <v>7243000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1" x14ac:dyDescent="0.2">
      <c r="A6" s="65">
        <v>35551</v>
      </c>
      <c r="B6">
        <v>80</v>
      </c>
      <c r="C6">
        <v>8683</v>
      </c>
      <c r="D6">
        <v>8683000</v>
      </c>
    </row>
    <row r="7" spans="1:31" x14ac:dyDescent="0.2">
      <c r="A7" s="65">
        <v>35582</v>
      </c>
      <c r="B7">
        <v>58</v>
      </c>
      <c r="C7">
        <v>7120</v>
      </c>
      <c r="D7">
        <v>7120000</v>
      </c>
    </row>
    <row r="8" spans="1:31" x14ac:dyDescent="0.2">
      <c r="A8" s="65">
        <v>35612</v>
      </c>
      <c r="B8">
        <v>52</v>
      </c>
      <c r="C8">
        <v>5171</v>
      </c>
      <c r="D8">
        <v>5171000</v>
      </c>
    </row>
    <row r="9" spans="1:31" x14ac:dyDescent="0.2">
      <c r="A9" s="65">
        <v>35643</v>
      </c>
      <c r="B9">
        <v>56</v>
      </c>
      <c r="C9">
        <v>6334</v>
      </c>
      <c r="D9">
        <v>6334000</v>
      </c>
    </row>
    <row r="10" spans="1:31" x14ac:dyDescent="0.2">
      <c r="A10" s="65">
        <v>35674</v>
      </c>
      <c r="B10">
        <v>58</v>
      </c>
      <c r="C10">
        <v>6369</v>
      </c>
      <c r="D10">
        <v>6369000</v>
      </c>
    </row>
    <row r="11" spans="1:31" x14ac:dyDescent="0.2">
      <c r="A11" s="65">
        <v>35704</v>
      </c>
      <c r="B11">
        <v>63</v>
      </c>
      <c r="C11">
        <v>7390</v>
      </c>
      <c r="D11">
        <v>7390000</v>
      </c>
    </row>
    <row r="12" spans="1:31" x14ac:dyDescent="0.2">
      <c r="A12" s="65">
        <v>35735</v>
      </c>
      <c r="B12">
        <v>41</v>
      </c>
      <c r="C12">
        <v>5070</v>
      </c>
      <c r="D12">
        <v>5070000</v>
      </c>
    </row>
    <row r="13" spans="1:31" x14ac:dyDescent="0.2">
      <c r="A13" s="65">
        <v>35765</v>
      </c>
      <c r="B13">
        <v>20</v>
      </c>
      <c r="C13">
        <v>1962</v>
      </c>
      <c r="D13">
        <v>1962000</v>
      </c>
    </row>
    <row r="14" spans="1:31" x14ac:dyDescent="0.2">
      <c r="A14" s="65">
        <v>35796</v>
      </c>
      <c r="B14">
        <v>4</v>
      </c>
      <c r="C14">
        <v>440</v>
      </c>
      <c r="D14">
        <v>440000</v>
      </c>
    </row>
    <row r="15" spans="1:31" x14ac:dyDescent="0.2">
      <c r="A15" s="65">
        <v>35827</v>
      </c>
      <c r="B15">
        <v>20</v>
      </c>
      <c r="C15">
        <v>2238</v>
      </c>
      <c r="D15">
        <v>2238000</v>
      </c>
    </row>
    <row r="16" spans="1:31" x14ac:dyDescent="0.2">
      <c r="A16" s="65">
        <v>35855</v>
      </c>
      <c r="B16">
        <v>62</v>
      </c>
      <c r="C16">
        <v>6486</v>
      </c>
      <c r="D16">
        <v>6486000</v>
      </c>
    </row>
    <row r="17" spans="1:4" x14ac:dyDescent="0.2">
      <c r="A17" s="65">
        <v>35886</v>
      </c>
      <c r="B17">
        <v>67</v>
      </c>
      <c r="C17">
        <v>7665</v>
      </c>
      <c r="D17">
        <v>7665000</v>
      </c>
    </row>
    <row r="18" spans="1:4" x14ac:dyDescent="0.2">
      <c r="A18" s="65">
        <v>35916</v>
      </c>
      <c r="B18">
        <v>58</v>
      </c>
      <c r="C18">
        <v>6620</v>
      </c>
      <c r="D18">
        <v>6620000</v>
      </c>
    </row>
    <row r="19" spans="1:4" x14ac:dyDescent="0.2">
      <c r="A19" s="65">
        <v>35947</v>
      </c>
      <c r="B19">
        <v>68</v>
      </c>
      <c r="C19">
        <v>8199</v>
      </c>
      <c r="D19">
        <v>8199000</v>
      </c>
    </row>
    <row r="20" spans="1:4" x14ac:dyDescent="0.2">
      <c r="A20" s="65">
        <v>35977</v>
      </c>
      <c r="B20">
        <v>48</v>
      </c>
      <c r="C20">
        <v>5147</v>
      </c>
      <c r="D20">
        <v>5147000</v>
      </c>
    </row>
    <row r="21" spans="1:4" x14ac:dyDescent="0.2">
      <c r="A21" s="65">
        <v>36008</v>
      </c>
      <c r="B21">
        <v>52</v>
      </c>
      <c r="C21">
        <v>5649</v>
      </c>
      <c r="D21">
        <v>5649000</v>
      </c>
    </row>
    <row r="22" spans="1:4" x14ac:dyDescent="0.2">
      <c r="A22" s="65">
        <v>36039</v>
      </c>
      <c r="B22">
        <v>77</v>
      </c>
      <c r="C22">
        <v>9358</v>
      </c>
      <c r="D22">
        <v>9358000</v>
      </c>
    </row>
    <row r="23" spans="1:4" x14ac:dyDescent="0.2">
      <c r="A23" s="65">
        <v>36069</v>
      </c>
      <c r="B23">
        <v>67</v>
      </c>
      <c r="C23">
        <v>7637</v>
      </c>
      <c r="D23">
        <v>7637000</v>
      </c>
    </row>
    <row r="24" spans="1:4" x14ac:dyDescent="0.2">
      <c r="A24" s="65">
        <v>36100</v>
      </c>
      <c r="B24">
        <v>42</v>
      </c>
      <c r="C24">
        <v>5410</v>
      </c>
      <c r="D24">
        <v>5410000</v>
      </c>
    </row>
    <row r="25" spans="1:4" x14ac:dyDescent="0.2">
      <c r="A25" s="65">
        <v>36130</v>
      </c>
      <c r="B25">
        <v>30</v>
      </c>
      <c r="C25">
        <v>2929</v>
      </c>
      <c r="D25">
        <v>2929000</v>
      </c>
    </row>
    <row r="26" spans="1:4" x14ac:dyDescent="0.2">
      <c r="A26" s="65">
        <v>36161</v>
      </c>
      <c r="B26">
        <v>12</v>
      </c>
      <c r="C26">
        <v>1281</v>
      </c>
      <c r="D26">
        <v>1281000</v>
      </c>
    </row>
    <row r="27" spans="1:4" x14ac:dyDescent="0.2">
      <c r="A27" s="65">
        <v>36192</v>
      </c>
      <c r="B27">
        <v>12</v>
      </c>
      <c r="C27">
        <v>1539</v>
      </c>
      <c r="D27">
        <v>1539000</v>
      </c>
    </row>
    <row r="28" spans="1:4" x14ac:dyDescent="0.2">
      <c r="A28" s="65">
        <v>36220</v>
      </c>
      <c r="B28">
        <v>57</v>
      </c>
      <c r="C28">
        <v>6588</v>
      </c>
      <c r="D28">
        <v>6588000</v>
      </c>
    </row>
    <row r="29" spans="1:4" x14ac:dyDescent="0.2">
      <c r="A29" s="65">
        <v>36251</v>
      </c>
      <c r="B29">
        <v>73</v>
      </c>
      <c r="C29">
        <v>9268</v>
      </c>
      <c r="D29">
        <v>9268000</v>
      </c>
    </row>
    <row r="30" spans="1:4" x14ac:dyDescent="0.2">
      <c r="A30" s="65">
        <v>36281</v>
      </c>
      <c r="B30">
        <v>69</v>
      </c>
      <c r="C30">
        <v>7349</v>
      </c>
      <c r="D30">
        <v>7349000</v>
      </c>
    </row>
    <row r="31" spans="1:4" x14ac:dyDescent="0.2">
      <c r="A31" s="65">
        <v>36312</v>
      </c>
      <c r="B31">
        <v>52</v>
      </c>
      <c r="C31">
        <v>6738</v>
      </c>
      <c r="D31">
        <v>6738000</v>
      </c>
    </row>
    <row r="32" spans="1:4" x14ac:dyDescent="0.2">
      <c r="A32" s="65">
        <v>36342</v>
      </c>
      <c r="B32">
        <v>76</v>
      </c>
      <c r="C32">
        <v>10159</v>
      </c>
      <c r="D32">
        <v>10159000</v>
      </c>
    </row>
    <row r="33" spans="1:4" x14ac:dyDescent="0.2">
      <c r="A33" s="65">
        <v>36373</v>
      </c>
      <c r="B33">
        <v>74</v>
      </c>
      <c r="C33">
        <v>9139</v>
      </c>
      <c r="D33">
        <v>9139000</v>
      </c>
    </row>
    <row r="34" spans="1:4" x14ac:dyDescent="0.2">
      <c r="A34" s="65">
        <v>36404</v>
      </c>
      <c r="B34">
        <v>66</v>
      </c>
      <c r="C34">
        <v>8548</v>
      </c>
      <c r="D34">
        <v>8548000</v>
      </c>
    </row>
    <row r="35" spans="1:4" x14ac:dyDescent="0.2">
      <c r="A35" s="65">
        <v>36434</v>
      </c>
      <c r="B35">
        <v>71</v>
      </c>
      <c r="C35">
        <v>9661</v>
      </c>
      <c r="D35">
        <v>9661000</v>
      </c>
    </row>
    <row r="36" spans="1:4" x14ac:dyDescent="0.2">
      <c r="A36" s="65">
        <v>36465</v>
      </c>
      <c r="B36">
        <v>65</v>
      </c>
      <c r="C36">
        <v>9038</v>
      </c>
      <c r="D36">
        <v>9038000</v>
      </c>
    </row>
    <row r="37" spans="1:4" x14ac:dyDescent="0.2">
      <c r="A37" s="65">
        <v>36495</v>
      </c>
      <c r="B37">
        <v>24</v>
      </c>
      <c r="C37">
        <v>2418</v>
      </c>
      <c r="D37">
        <v>2418000</v>
      </c>
    </row>
    <row r="38" spans="1:4" x14ac:dyDescent="0.2">
      <c r="A38" s="65">
        <v>36526</v>
      </c>
      <c r="B38">
        <v>5</v>
      </c>
      <c r="C38">
        <v>773</v>
      </c>
      <c r="D38">
        <v>773000</v>
      </c>
    </row>
    <row r="39" spans="1:4" x14ac:dyDescent="0.2">
      <c r="A39" s="65">
        <v>36557</v>
      </c>
      <c r="B39">
        <v>23</v>
      </c>
      <c r="C39">
        <v>3222</v>
      </c>
      <c r="D39">
        <v>3222000</v>
      </c>
    </row>
    <row r="40" spans="1:4" x14ac:dyDescent="0.2">
      <c r="A40" s="65">
        <v>36586</v>
      </c>
      <c r="B40">
        <v>77</v>
      </c>
      <c r="C40">
        <v>10865</v>
      </c>
      <c r="D40">
        <v>10865000</v>
      </c>
    </row>
    <row r="41" spans="1:4" x14ac:dyDescent="0.2">
      <c r="A41" s="65">
        <v>36617</v>
      </c>
      <c r="B41">
        <v>88</v>
      </c>
      <c r="C41">
        <v>11460</v>
      </c>
      <c r="D41">
        <v>11460000</v>
      </c>
    </row>
    <row r="42" spans="1:4" x14ac:dyDescent="0.2">
      <c r="A42" s="65">
        <v>36647</v>
      </c>
      <c r="B42">
        <v>81</v>
      </c>
      <c r="C42">
        <v>9897</v>
      </c>
      <c r="D42">
        <v>9897000</v>
      </c>
    </row>
    <row r="43" spans="1:4" x14ac:dyDescent="0.2">
      <c r="A43" s="65">
        <v>36678</v>
      </c>
      <c r="B43">
        <v>64</v>
      </c>
      <c r="C43">
        <v>8415</v>
      </c>
      <c r="D43">
        <v>8415000</v>
      </c>
    </row>
    <row r="44" spans="1:4" x14ac:dyDescent="0.2">
      <c r="A44" s="65">
        <v>36708</v>
      </c>
      <c r="B44">
        <v>72</v>
      </c>
      <c r="C44">
        <v>9429</v>
      </c>
      <c r="D44">
        <v>9429000</v>
      </c>
    </row>
    <row r="45" spans="1:4" x14ac:dyDescent="0.2">
      <c r="A45" s="65">
        <v>36739</v>
      </c>
      <c r="B45">
        <v>82</v>
      </c>
      <c r="C45">
        <v>9754</v>
      </c>
      <c r="D45">
        <v>9754000</v>
      </c>
    </row>
    <row r="46" spans="1:4" x14ac:dyDescent="0.2">
      <c r="A46" s="65">
        <v>36770</v>
      </c>
      <c r="B46">
        <v>67</v>
      </c>
      <c r="C46">
        <v>7498</v>
      </c>
      <c r="D46">
        <v>7498000</v>
      </c>
    </row>
    <row r="47" spans="1:4" x14ac:dyDescent="0.2">
      <c r="A47" s="65">
        <v>36800</v>
      </c>
      <c r="B47">
        <v>98</v>
      </c>
      <c r="C47">
        <v>13347</v>
      </c>
      <c r="D47">
        <v>13347000</v>
      </c>
    </row>
    <row r="48" spans="1:4" x14ac:dyDescent="0.2">
      <c r="A48" s="65">
        <v>36831</v>
      </c>
      <c r="B48">
        <v>58</v>
      </c>
      <c r="C48">
        <v>9014</v>
      </c>
      <c r="D48">
        <v>9014000</v>
      </c>
    </row>
    <row r="49" spans="1:4" x14ac:dyDescent="0.2">
      <c r="A49" s="65">
        <v>36861</v>
      </c>
      <c r="B49">
        <v>10</v>
      </c>
      <c r="C49">
        <v>739</v>
      </c>
      <c r="D49">
        <v>739000</v>
      </c>
    </row>
    <row r="50" spans="1:4" x14ac:dyDescent="0.2">
      <c r="A50" s="65">
        <v>36892</v>
      </c>
      <c r="B50">
        <v>13</v>
      </c>
      <c r="C50">
        <v>1496</v>
      </c>
      <c r="D50">
        <v>1496000</v>
      </c>
    </row>
    <row r="51" spans="1:4" x14ac:dyDescent="0.2">
      <c r="A51" s="65">
        <v>36923</v>
      </c>
      <c r="B51">
        <v>21</v>
      </c>
      <c r="C51">
        <v>2779</v>
      </c>
      <c r="D51">
        <v>2779000</v>
      </c>
    </row>
    <row r="52" spans="1:4" x14ac:dyDescent="0.2">
      <c r="A52" s="65">
        <v>36951</v>
      </c>
      <c r="B52">
        <v>52</v>
      </c>
      <c r="C52">
        <v>6428</v>
      </c>
      <c r="D52">
        <v>6428000</v>
      </c>
    </row>
    <row r="53" spans="1:4" x14ac:dyDescent="0.2">
      <c r="A53" s="65">
        <v>36982</v>
      </c>
      <c r="B53">
        <v>80</v>
      </c>
      <c r="C53">
        <v>12796</v>
      </c>
      <c r="D53">
        <v>12796000</v>
      </c>
    </row>
    <row r="54" spans="1:4" x14ac:dyDescent="0.2">
      <c r="A54" s="65">
        <v>37012</v>
      </c>
      <c r="B54">
        <v>77</v>
      </c>
      <c r="C54">
        <v>9689</v>
      </c>
      <c r="D54">
        <v>9689000</v>
      </c>
    </row>
    <row r="55" spans="1:4" x14ac:dyDescent="0.2">
      <c r="A55" s="65">
        <v>37043</v>
      </c>
      <c r="B55">
        <v>65</v>
      </c>
      <c r="C55">
        <v>8382</v>
      </c>
      <c r="D55">
        <v>8382000</v>
      </c>
    </row>
    <row r="56" spans="1:4" x14ac:dyDescent="0.2">
      <c r="A56" s="65">
        <v>37073</v>
      </c>
      <c r="B56">
        <v>94</v>
      </c>
      <c r="C56">
        <v>11633</v>
      </c>
      <c r="D56">
        <v>11633000</v>
      </c>
    </row>
    <row r="57" spans="1:4" x14ac:dyDescent="0.2">
      <c r="A57" s="65">
        <v>37104</v>
      </c>
      <c r="B57">
        <v>64</v>
      </c>
      <c r="C57">
        <v>8364</v>
      </c>
      <c r="D57">
        <v>8364000</v>
      </c>
    </row>
    <row r="58" spans="1:4" x14ac:dyDescent="0.2">
      <c r="A58" s="65">
        <v>37135</v>
      </c>
      <c r="B58">
        <v>73</v>
      </c>
      <c r="C58">
        <v>9053</v>
      </c>
      <c r="D58">
        <v>9053000</v>
      </c>
    </row>
    <row r="59" spans="1:4" x14ac:dyDescent="0.2">
      <c r="A59" s="65">
        <v>37165</v>
      </c>
      <c r="B59">
        <v>104</v>
      </c>
      <c r="C59">
        <v>14422</v>
      </c>
      <c r="D59">
        <v>14422000</v>
      </c>
    </row>
    <row r="60" spans="1:4" x14ac:dyDescent="0.2">
      <c r="A60" s="65">
        <v>37196</v>
      </c>
      <c r="B60">
        <v>36</v>
      </c>
      <c r="C60">
        <v>4691</v>
      </c>
      <c r="D60">
        <v>4691000</v>
      </c>
    </row>
    <row r="61" spans="1:4" x14ac:dyDescent="0.2">
      <c r="A61" s="65">
        <v>37226</v>
      </c>
      <c r="B61">
        <v>33</v>
      </c>
      <c r="C61">
        <v>3831</v>
      </c>
      <c r="D61">
        <v>3831000</v>
      </c>
    </row>
    <row r="62" spans="1:4" x14ac:dyDescent="0.2">
      <c r="A62" s="65">
        <v>37257</v>
      </c>
      <c r="B62">
        <v>12</v>
      </c>
      <c r="C62">
        <v>1831</v>
      </c>
      <c r="D62">
        <v>1831000</v>
      </c>
    </row>
    <row r="63" spans="1:4" x14ac:dyDescent="0.2">
      <c r="A63" s="65">
        <v>37288</v>
      </c>
      <c r="B63">
        <v>32</v>
      </c>
      <c r="C63">
        <v>3205</v>
      </c>
      <c r="D63">
        <v>3205000</v>
      </c>
    </row>
    <row r="64" spans="1:4" x14ac:dyDescent="0.2">
      <c r="A64" s="65">
        <v>37316</v>
      </c>
      <c r="B64">
        <v>49</v>
      </c>
      <c r="C64">
        <v>6574</v>
      </c>
      <c r="D64">
        <v>6574000</v>
      </c>
    </row>
    <row r="65" spans="1:4" x14ac:dyDescent="0.2">
      <c r="A65" s="65">
        <v>37347</v>
      </c>
      <c r="B65">
        <v>93</v>
      </c>
      <c r="C65">
        <v>13762</v>
      </c>
      <c r="D65">
        <v>13762000</v>
      </c>
    </row>
    <row r="66" spans="1:4" x14ac:dyDescent="0.2">
      <c r="A66" s="65">
        <v>37377</v>
      </c>
      <c r="B66">
        <v>85</v>
      </c>
      <c r="C66">
        <v>10504</v>
      </c>
      <c r="D66">
        <v>10504000</v>
      </c>
    </row>
    <row r="67" spans="1:4" x14ac:dyDescent="0.2">
      <c r="A67" s="65">
        <v>37408</v>
      </c>
      <c r="B67">
        <v>90</v>
      </c>
      <c r="C67">
        <v>9347</v>
      </c>
      <c r="D67">
        <v>9347000</v>
      </c>
    </row>
    <row r="68" spans="1:4" x14ac:dyDescent="0.2">
      <c r="A68" s="65">
        <v>37438</v>
      </c>
      <c r="B68">
        <v>75</v>
      </c>
      <c r="C68">
        <v>10456</v>
      </c>
      <c r="D68">
        <v>10456000</v>
      </c>
    </row>
    <row r="69" spans="1:4" x14ac:dyDescent="0.2">
      <c r="A69" s="65">
        <v>37469</v>
      </c>
      <c r="B69">
        <v>99</v>
      </c>
      <c r="C69">
        <v>12878</v>
      </c>
      <c r="D69">
        <v>12878000</v>
      </c>
    </row>
    <row r="70" spans="1:4" x14ac:dyDescent="0.2">
      <c r="A70" s="65">
        <v>37500</v>
      </c>
      <c r="B70">
        <v>74</v>
      </c>
      <c r="C70">
        <v>10094</v>
      </c>
      <c r="D70">
        <v>10094000</v>
      </c>
    </row>
    <row r="71" spans="1:4" x14ac:dyDescent="0.2">
      <c r="A71" s="65">
        <v>37530</v>
      </c>
      <c r="B71">
        <v>74</v>
      </c>
      <c r="C71">
        <v>11953</v>
      </c>
      <c r="D71">
        <v>11953000</v>
      </c>
    </row>
    <row r="72" spans="1:4" x14ac:dyDescent="0.2">
      <c r="A72" s="65">
        <v>37561</v>
      </c>
      <c r="B72">
        <v>44</v>
      </c>
      <c r="C72">
        <v>7240</v>
      </c>
      <c r="D72">
        <v>7240000</v>
      </c>
    </row>
    <row r="73" spans="1:4" x14ac:dyDescent="0.2">
      <c r="A73" s="65">
        <v>37591</v>
      </c>
      <c r="B73">
        <v>18</v>
      </c>
      <c r="C73">
        <v>2141</v>
      </c>
      <c r="D73">
        <v>2141000</v>
      </c>
    </row>
    <row r="74" spans="1:4" x14ac:dyDescent="0.2">
      <c r="A74" s="65">
        <v>37622</v>
      </c>
      <c r="B74">
        <v>17</v>
      </c>
      <c r="C74">
        <v>2166</v>
      </c>
      <c r="D74">
        <v>2166000</v>
      </c>
    </row>
    <row r="75" spans="1:4" x14ac:dyDescent="0.2">
      <c r="A75" s="65">
        <v>37653</v>
      </c>
      <c r="B75">
        <v>15</v>
      </c>
      <c r="C75">
        <v>2515</v>
      </c>
      <c r="D75">
        <v>2515000</v>
      </c>
    </row>
    <row r="76" spans="1:4" x14ac:dyDescent="0.2">
      <c r="A76" s="65">
        <v>37681</v>
      </c>
      <c r="B76">
        <v>33</v>
      </c>
      <c r="C76">
        <v>4864</v>
      </c>
      <c r="D76">
        <v>4864000</v>
      </c>
    </row>
    <row r="77" spans="1:4" x14ac:dyDescent="0.2">
      <c r="A77" s="65">
        <v>37712</v>
      </c>
      <c r="B77">
        <v>111</v>
      </c>
      <c r="C77">
        <v>16236</v>
      </c>
      <c r="D77">
        <v>16236000</v>
      </c>
    </row>
    <row r="78" spans="1:4" x14ac:dyDescent="0.2">
      <c r="A78" s="65">
        <v>37742</v>
      </c>
      <c r="B78">
        <v>100</v>
      </c>
      <c r="C78">
        <v>14567</v>
      </c>
      <c r="D78">
        <v>14567000</v>
      </c>
    </row>
    <row r="79" spans="1:4" x14ac:dyDescent="0.2">
      <c r="A79" s="65">
        <v>37773</v>
      </c>
      <c r="B79">
        <v>73</v>
      </c>
      <c r="C79">
        <v>10694</v>
      </c>
      <c r="D79">
        <v>10694000</v>
      </c>
    </row>
    <row r="80" spans="1:4" x14ac:dyDescent="0.2">
      <c r="A80" s="65">
        <v>37803</v>
      </c>
      <c r="B80">
        <v>68</v>
      </c>
      <c r="C80">
        <v>9453</v>
      </c>
      <c r="D80">
        <v>9453000</v>
      </c>
    </row>
    <row r="81" spans="1:4" x14ac:dyDescent="0.2">
      <c r="A81" s="65">
        <v>37834</v>
      </c>
      <c r="B81">
        <v>97</v>
      </c>
      <c r="C81">
        <v>15155</v>
      </c>
      <c r="D81">
        <v>15155000</v>
      </c>
    </row>
    <row r="82" spans="1:4" x14ac:dyDescent="0.2">
      <c r="A82" s="65">
        <v>37865</v>
      </c>
      <c r="B82">
        <v>106</v>
      </c>
      <c r="C82">
        <v>15764</v>
      </c>
      <c r="D82">
        <v>15764000</v>
      </c>
    </row>
    <row r="83" spans="1:4" x14ac:dyDescent="0.2">
      <c r="A83" s="65">
        <v>37895</v>
      </c>
      <c r="B83">
        <v>103</v>
      </c>
      <c r="C83">
        <v>15533</v>
      </c>
      <c r="D83">
        <v>15533000</v>
      </c>
    </row>
    <row r="84" spans="1:4" x14ac:dyDescent="0.2">
      <c r="A84" s="65">
        <v>37926</v>
      </c>
      <c r="B84">
        <v>51</v>
      </c>
      <c r="C84">
        <v>7933</v>
      </c>
      <c r="D84">
        <v>7933000</v>
      </c>
    </row>
    <row r="85" spans="1:4" x14ac:dyDescent="0.2">
      <c r="A85" s="65">
        <v>37956</v>
      </c>
      <c r="B85">
        <v>23</v>
      </c>
      <c r="C85">
        <v>3130</v>
      </c>
      <c r="D85">
        <v>3130000</v>
      </c>
    </row>
    <row r="86" spans="1:4" x14ac:dyDescent="0.2">
      <c r="A86" s="65">
        <v>37987</v>
      </c>
      <c r="B86">
        <v>13</v>
      </c>
      <c r="C86">
        <v>1350</v>
      </c>
      <c r="D86">
        <v>1350000</v>
      </c>
    </row>
    <row r="87" spans="1:4" x14ac:dyDescent="0.2">
      <c r="A87" s="65">
        <v>38018</v>
      </c>
      <c r="B87">
        <v>15</v>
      </c>
      <c r="C87">
        <v>2488</v>
      </c>
      <c r="D87">
        <v>2488000</v>
      </c>
    </row>
    <row r="88" spans="1:4" x14ac:dyDescent="0.2">
      <c r="A88" s="65">
        <v>38047</v>
      </c>
      <c r="B88">
        <v>57</v>
      </c>
      <c r="C88">
        <v>9060</v>
      </c>
      <c r="D88">
        <v>9060000</v>
      </c>
    </row>
    <row r="89" spans="1:4" x14ac:dyDescent="0.2">
      <c r="A89" s="65">
        <v>38078</v>
      </c>
      <c r="B89">
        <v>92</v>
      </c>
      <c r="C89">
        <v>14593</v>
      </c>
      <c r="D89">
        <v>14593000</v>
      </c>
    </row>
    <row r="90" spans="1:4" x14ac:dyDescent="0.2">
      <c r="A90" s="65">
        <v>38108</v>
      </c>
      <c r="B90">
        <v>103</v>
      </c>
      <c r="C90">
        <v>16067</v>
      </c>
      <c r="D90">
        <v>16067000</v>
      </c>
    </row>
    <row r="91" spans="1:4" x14ac:dyDescent="0.2">
      <c r="A91" s="65">
        <v>38139</v>
      </c>
      <c r="B91">
        <v>91</v>
      </c>
      <c r="C91">
        <v>13700</v>
      </c>
      <c r="D91">
        <v>13700000</v>
      </c>
    </row>
    <row r="92" spans="1:4" x14ac:dyDescent="0.2">
      <c r="A92" s="65">
        <v>38169</v>
      </c>
      <c r="B92">
        <v>84</v>
      </c>
      <c r="C92">
        <v>11068</v>
      </c>
      <c r="D92">
        <v>11068000</v>
      </c>
    </row>
    <row r="93" spans="1:4" x14ac:dyDescent="0.2">
      <c r="A93" s="65">
        <v>38200</v>
      </c>
      <c r="B93">
        <v>81</v>
      </c>
      <c r="C93">
        <v>12918</v>
      </c>
      <c r="D93">
        <v>12918000</v>
      </c>
    </row>
    <row r="94" spans="1:4" x14ac:dyDescent="0.2">
      <c r="A94" s="65">
        <v>38231</v>
      </c>
      <c r="B94">
        <v>66</v>
      </c>
      <c r="C94">
        <v>9788</v>
      </c>
      <c r="D94">
        <v>9788000</v>
      </c>
    </row>
    <row r="95" spans="1:4" x14ac:dyDescent="0.2">
      <c r="A95" s="65">
        <v>38261</v>
      </c>
      <c r="B95">
        <v>71</v>
      </c>
      <c r="C95">
        <v>11343</v>
      </c>
      <c r="D95">
        <v>11343000</v>
      </c>
    </row>
    <row r="96" spans="1:4" x14ac:dyDescent="0.2">
      <c r="A96" s="65">
        <v>38292</v>
      </c>
      <c r="B96">
        <v>82</v>
      </c>
      <c r="C96">
        <v>14924</v>
      </c>
      <c r="D96">
        <v>14924000</v>
      </c>
    </row>
    <row r="97" spans="1:4" x14ac:dyDescent="0.2">
      <c r="A97" s="65">
        <v>38322</v>
      </c>
      <c r="B97">
        <v>22</v>
      </c>
      <c r="C97">
        <v>4065</v>
      </c>
      <c r="D97">
        <v>4065000</v>
      </c>
    </row>
    <row r="98" spans="1:4" x14ac:dyDescent="0.2">
      <c r="A98" s="65">
        <v>38353</v>
      </c>
      <c r="B98">
        <v>5</v>
      </c>
      <c r="C98">
        <v>910</v>
      </c>
      <c r="D98">
        <v>910000</v>
      </c>
    </row>
    <row r="99" spans="1:4" x14ac:dyDescent="0.2">
      <c r="A99" s="65">
        <v>38384</v>
      </c>
      <c r="B99">
        <v>24</v>
      </c>
      <c r="C99">
        <v>3824</v>
      </c>
      <c r="D99">
        <v>3824000</v>
      </c>
    </row>
    <row r="100" spans="1:4" x14ac:dyDescent="0.2">
      <c r="A100" s="65">
        <v>38412</v>
      </c>
      <c r="B100">
        <v>21</v>
      </c>
      <c r="C100">
        <v>3228</v>
      </c>
      <c r="D100">
        <v>3228000</v>
      </c>
    </row>
    <row r="101" spans="1:4" x14ac:dyDescent="0.2">
      <c r="A101" s="65">
        <v>38443</v>
      </c>
      <c r="B101">
        <v>62</v>
      </c>
      <c r="C101">
        <v>9963</v>
      </c>
      <c r="D101">
        <v>9963000</v>
      </c>
    </row>
    <row r="102" spans="1:4" x14ac:dyDescent="0.2">
      <c r="A102" s="65">
        <v>38473</v>
      </c>
      <c r="B102">
        <v>75</v>
      </c>
      <c r="C102">
        <v>11670</v>
      </c>
      <c r="D102">
        <v>11670000</v>
      </c>
    </row>
    <row r="103" spans="1:4" x14ac:dyDescent="0.2">
      <c r="A103" s="65">
        <v>38504</v>
      </c>
      <c r="B103">
        <v>59</v>
      </c>
      <c r="C103">
        <v>10027</v>
      </c>
      <c r="D103">
        <v>10027000</v>
      </c>
    </row>
    <row r="104" spans="1:4" x14ac:dyDescent="0.2">
      <c r="A104" s="65">
        <v>38534</v>
      </c>
      <c r="B104">
        <v>34</v>
      </c>
      <c r="C104">
        <v>5806</v>
      </c>
      <c r="D104">
        <v>5806000</v>
      </c>
    </row>
    <row r="105" spans="1:4" x14ac:dyDescent="0.2">
      <c r="A105" s="65">
        <v>38565</v>
      </c>
      <c r="B105">
        <v>64</v>
      </c>
      <c r="C105">
        <v>11136</v>
      </c>
      <c r="D105">
        <v>11136000</v>
      </c>
    </row>
    <row r="106" spans="1:4" x14ac:dyDescent="0.2">
      <c r="A106" s="65">
        <v>38596</v>
      </c>
      <c r="B106">
        <v>77</v>
      </c>
      <c r="C106">
        <v>12551</v>
      </c>
      <c r="D106">
        <v>12551000</v>
      </c>
    </row>
    <row r="107" spans="1:4" x14ac:dyDescent="0.2">
      <c r="A107" s="65">
        <v>38626</v>
      </c>
      <c r="B107">
        <v>72</v>
      </c>
      <c r="C107">
        <v>8903</v>
      </c>
      <c r="D107">
        <v>8903000</v>
      </c>
    </row>
    <row r="108" spans="1:4" x14ac:dyDescent="0.2">
      <c r="A108" s="65">
        <v>38657</v>
      </c>
      <c r="B108">
        <v>46</v>
      </c>
      <c r="C108">
        <v>6478</v>
      </c>
      <c r="D108">
        <v>6478000</v>
      </c>
    </row>
    <row r="109" spans="1:4" x14ac:dyDescent="0.2">
      <c r="A109" s="65">
        <v>38687</v>
      </c>
      <c r="B109">
        <v>13</v>
      </c>
      <c r="C109">
        <v>2111</v>
      </c>
      <c r="D109">
        <v>2111000</v>
      </c>
    </row>
    <row r="110" spans="1:4" x14ac:dyDescent="0.2">
      <c r="A110" s="65">
        <v>38718</v>
      </c>
      <c r="B110">
        <v>9</v>
      </c>
      <c r="C110">
        <v>1353</v>
      </c>
      <c r="D110">
        <v>1353000</v>
      </c>
    </row>
    <row r="111" spans="1:4" x14ac:dyDescent="0.2">
      <c r="A111" s="65">
        <v>38749</v>
      </c>
      <c r="B111">
        <v>38</v>
      </c>
      <c r="C111">
        <v>6254</v>
      </c>
      <c r="D111">
        <v>6254000</v>
      </c>
    </row>
    <row r="112" spans="1:4" x14ac:dyDescent="0.2">
      <c r="A112" s="65">
        <v>38777</v>
      </c>
      <c r="B112">
        <v>29</v>
      </c>
      <c r="C112">
        <v>5940</v>
      </c>
      <c r="D112">
        <v>5940000</v>
      </c>
    </row>
    <row r="113" spans="1:69" x14ac:dyDescent="0.2">
      <c r="A113" s="65">
        <v>38808</v>
      </c>
      <c r="B113">
        <v>59</v>
      </c>
      <c r="C113">
        <v>9048</v>
      </c>
      <c r="D113">
        <v>9048000</v>
      </c>
    </row>
    <row r="114" spans="1:69" x14ac:dyDescent="0.2">
      <c r="A114" s="65">
        <v>38838</v>
      </c>
      <c r="B114">
        <v>88</v>
      </c>
      <c r="C114">
        <v>11629</v>
      </c>
      <c r="D114">
        <v>11629000</v>
      </c>
    </row>
    <row r="115" spans="1:69" x14ac:dyDescent="0.2">
      <c r="A115" s="65">
        <v>38869</v>
      </c>
      <c r="B115" s="15">
        <v>49</v>
      </c>
      <c r="C115" s="15">
        <v>7835</v>
      </c>
      <c r="D115" s="15">
        <v>7835000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</row>
    <row r="116" spans="1:69" x14ac:dyDescent="0.2">
      <c r="A116" s="65">
        <v>38899</v>
      </c>
      <c r="B116">
        <v>46</v>
      </c>
      <c r="C116">
        <v>7596</v>
      </c>
      <c r="D116">
        <v>7596000</v>
      </c>
    </row>
    <row r="117" spans="1:69" x14ac:dyDescent="0.2">
      <c r="A117" s="65">
        <v>38930</v>
      </c>
      <c r="B117">
        <v>76</v>
      </c>
      <c r="C117">
        <v>10963</v>
      </c>
      <c r="D117">
        <v>10963000</v>
      </c>
    </row>
    <row r="118" spans="1:69" x14ac:dyDescent="0.2">
      <c r="A118" s="65">
        <v>38961</v>
      </c>
      <c r="B118">
        <v>44</v>
      </c>
      <c r="C118">
        <v>6416</v>
      </c>
      <c r="D118">
        <v>6416000</v>
      </c>
    </row>
    <row r="119" spans="1:69" x14ac:dyDescent="0.2">
      <c r="A119" s="65">
        <v>38991</v>
      </c>
      <c r="B119">
        <v>64</v>
      </c>
      <c r="C119">
        <v>10654</v>
      </c>
      <c r="D119">
        <v>10654000</v>
      </c>
    </row>
    <row r="120" spans="1:69" x14ac:dyDescent="0.2">
      <c r="A120" s="65">
        <v>39022</v>
      </c>
      <c r="B120">
        <v>37</v>
      </c>
      <c r="C120">
        <v>5839</v>
      </c>
      <c r="D120">
        <v>5839000</v>
      </c>
    </row>
    <row r="121" spans="1:69" x14ac:dyDescent="0.2">
      <c r="A121" s="65">
        <v>39052</v>
      </c>
      <c r="B121">
        <v>15</v>
      </c>
      <c r="C121">
        <v>2258</v>
      </c>
      <c r="D121">
        <v>2258000</v>
      </c>
    </row>
    <row r="122" spans="1:69" x14ac:dyDescent="0.2">
      <c r="A122" s="65">
        <v>39083</v>
      </c>
      <c r="B122">
        <v>10</v>
      </c>
      <c r="C122">
        <v>1392</v>
      </c>
      <c r="D122">
        <v>1392000</v>
      </c>
    </row>
    <row r="123" spans="1:69" x14ac:dyDescent="0.2">
      <c r="A123" s="65">
        <v>39114</v>
      </c>
      <c r="B123">
        <v>12</v>
      </c>
      <c r="C123">
        <v>1746</v>
      </c>
      <c r="D123">
        <v>1746000</v>
      </c>
    </row>
    <row r="124" spans="1:69" x14ac:dyDescent="0.2">
      <c r="A124" s="65">
        <v>39142</v>
      </c>
      <c r="B124">
        <v>34</v>
      </c>
      <c r="C124">
        <v>5362</v>
      </c>
      <c r="D124">
        <v>5362000</v>
      </c>
    </row>
    <row r="125" spans="1:69" x14ac:dyDescent="0.2">
      <c r="A125" s="65">
        <v>39173</v>
      </c>
      <c r="B125">
        <v>42</v>
      </c>
      <c r="C125">
        <v>7227</v>
      </c>
      <c r="D125">
        <v>7227000</v>
      </c>
    </row>
    <row r="126" spans="1:69" x14ac:dyDescent="0.2">
      <c r="A126" s="65">
        <v>39203</v>
      </c>
      <c r="B126">
        <v>66</v>
      </c>
      <c r="C126">
        <v>9303</v>
      </c>
      <c r="D126">
        <v>9303000</v>
      </c>
    </row>
    <row r="127" spans="1:69" x14ac:dyDescent="0.2">
      <c r="A127" s="65">
        <v>39234</v>
      </c>
      <c r="B127">
        <v>45</v>
      </c>
      <c r="C127">
        <v>6942</v>
      </c>
      <c r="D127">
        <v>6942000</v>
      </c>
    </row>
    <row r="128" spans="1:69" x14ac:dyDescent="0.2">
      <c r="A128" s="65">
        <v>39264</v>
      </c>
      <c r="B128">
        <v>50</v>
      </c>
      <c r="C128">
        <v>7451</v>
      </c>
      <c r="D128">
        <v>7451000</v>
      </c>
    </row>
    <row r="129" spans="1:5" x14ac:dyDescent="0.2">
      <c r="A129" s="65">
        <v>39295</v>
      </c>
      <c r="B129">
        <v>42</v>
      </c>
      <c r="C129">
        <v>7574</v>
      </c>
      <c r="D129">
        <v>7574000</v>
      </c>
    </row>
    <row r="130" spans="1:5" x14ac:dyDescent="0.2">
      <c r="A130" s="65">
        <v>39326</v>
      </c>
      <c r="B130">
        <v>40</v>
      </c>
      <c r="C130">
        <v>7539</v>
      </c>
      <c r="D130">
        <v>7539000</v>
      </c>
    </row>
    <row r="131" spans="1:5" x14ac:dyDescent="0.2">
      <c r="A131" s="65">
        <v>39356</v>
      </c>
      <c r="B131">
        <v>67</v>
      </c>
      <c r="C131">
        <v>11315</v>
      </c>
      <c r="D131">
        <v>11315000</v>
      </c>
    </row>
    <row r="132" spans="1:5" x14ac:dyDescent="0.2">
      <c r="A132" s="65">
        <v>39387</v>
      </c>
      <c r="B132">
        <v>35</v>
      </c>
      <c r="C132">
        <v>5882</v>
      </c>
      <c r="D132">
        <v>5882000</v>
      </c>
    </row>
    <row r="133" spans="1:5" x14ac:dyDescent="0.2">
      <c r="A133" s="65">
        <v>39417</v>
      </c>
      <c r="B133">
        <v>15</v>
      </c>
      <c r="C133">
        <v>2856</v>
      </c>
      <c r="D133">
        <v>2856000</v>
      </c>
    </row>
    <row r="134" spans="1:5" x14ac:dyDescent="0.2">
      <c r="A134" s="65">
        <v>39448</v>
      </c>
      <c r="B134">
        <v>9</v>
      </c>
      <c r="C134">
        <v>1523</v>
      </c>
      <c r="D134">
        <v>1523000</v>
      </c>
    </row>
    <row r="135" spans="1:5" x14ac:dyDescent="0.2">
      <c r="A135" s="65">
        <v>39479</v>
      </c>
      <c r="B135">
        <v>4</v>
      </c>
      <c r="C135">
        <v>625</v>
      </c>
      <c r="D135">
        <v>625000</v>
      </c>
    </row>
    <row r="136" spans="1:5" x14ac:dyDescent="0.2">
      <c r="A136" s="65">
        <v>39508</v>
      </c>
      <c r="B136">
        <v>10</v>
      </c>
      <c r="C136">
        <v>1489</v>
      </c>
      <c r="D136">
        <v>1489000</v>
      </c>
    </row>
    <row r="137" spans="1:5" x14ac:dyDescent="0.2">
      <c r="A137" s="65">
        <v>39539</v>
      </c>
      <c r="B137">
        <v>33</v>
      </c>
      <c r="C137">
        <v>4682</v>
      </c>
      <c r="D137">
        <v>4682000</v>
      </c>
    </row>
    <row r="138" spans="1:5" x14ac:dyDescent="0.2">
      <c r="A138" s="65">
        <v>39569</v>
      </c>
      <c r="B138">
        <v>36</v>
      </c>
      <c r="C138">
        <v>4792</v>
      </c>
      <c r="D138">
        <v>4792000</v>
      </c>
    </row>
    <row r="139" spans="1:5" x14ac:dyDescent="0.2">
      <c r="A139" s="65">
        <v>39600</v>
      </c>
      <c r="B139">
        <v>32</v>
      </c>
      <c r="C139">
        <v>6562</v>
      </c>
      <c r="D139">
        <v>6562000</v>
      </c>
    </row>
    <row r="140" spans="1:5" x14ac:dyDescent="0.2">
      <c r="A140" s="65">
        <v>39630</v>
      </c>
      <c r="B140">
        <v>20</v>
      </c>
      <c r="C140">
        <v>2933</v>
      </c>
      <c r="D140">
        <v>2933000</v>
      </c>
      <c r="E140" s="6"/>
    </row>
    <row r="141" spans="1:5" x14ac:dyDescent="0.2">
      <c r="A141" s="65">
        <v>39661</v>
      </c>
      <c r="B141">
        <v>26</v>
      </c>
      <c r="C141">
        <v>4883</v>
      </c>
      <c r="D141">
        <v>4883000</v>
      </c>
      <c r="E141" s="6"/>
    </row>
    <row r="142" spans="1:5" x14ac:dyDescent="0.2">
      <c r="A142" s="65">
        <v>39692</v>
      </c>
      <c r="B142">
        <v>54</v>
      </c>
      <c r="C142">
        <v>7995</v>
      </c>
      <c r="D142">
        <v>7995000</v>
      </c>
      <c r="E142" s="6"/>
    </row>
    <row r="143" spans="1:5" x14ac:dyDescent="0.2">
      <c r="A143" s="65">
        <v>39722</v>
      </c>
      <c r="B143">
        <v>44</v>
      </c>
      <c r="C143">
        <v>6897</v>
      </c>
      <c r="D143">
        <v>6897000</v>
      </c>
      <c r="E143" s="6"/>
    </row>
    <row r="144" spans="1:5" x14ac:dyDescent="0.2">
      <c r="A144" s="65">
        <v>39753</v>
      </c>
      <c r="B144">
        <v>16</v>
      </c>
      <c r="C144">
        <v>3158</v>
      </c>
      <c r="D144">
        <v>3158000</v>
      </c>
      <c r="E144" s="6"/>
    </row>
    <row r="145" spans="1:5" x14ac:dyDescent="0.2">
      <c r="A145" s="65">
        <v>39783</v>
      </c>
      <c r="B145">
        <v>10</v>
      </c>
      <c r="C145">
        <v>1285</v>
      </c>
      <c r="D145">
        <v>1285000</v>
      </c>
      <c r="E145" s="6"/>
    </row>
    <row r="146" spans="1:5" x14ac:dyDescent="0.2">
      <c r="A146" s="65">
        <v>39814</v>
      </c>
      <c r="B146">
        <v>0</v>
      </c>
      <c r="C146">
        <v>0</v>
      </c>
      <c r="D146">
        <v>0</v>
      </c>
      <c r="E146" s="6"/>
    </row>
    <row r="147" spans="1:5" x14ac:dyDescent="0.2">
      <c r="A147" s="65">
        <v>39845</v>
      </c>
      <c r="B147">
        <v>2</v>
      </c>
      <c r="C147">
        <v>230</v>
      </c>
      <c r="D147">
        <v>230000</v>
      </c>
      <c r="E147" s="6"/>
    </row>
    <row r="148" spans="1:5" x14ac:dyDescent="0.2">
      <c r="A148" s="65">
        <v>39873</v>
      </c>
      <c r="B148">
        <v>7</v>
      </c>
      <c r="C148">
        <v>1568</v>
      </c>
      <c r="D148">
        <v>1568000</v>
      </c>
      <c r="E148" s="6"/>
    </row>
    <row r="149" spans="1:5" x14ac:dyDescent="0.2">
      <c r="A149" s="65">
        <v>39904</v>
      </c>
      <c r="B149">
        <v>18</v>
      </c>
      <c r="C149">
        <v>2281</v>
      </c>
      <c r="D149">
        <v>2281000</v>
      </c>
      <c r="E149" s="6"/>
    </row>
    <row r="150" spans="1:5" x14ac:dyDescent="0.2">
      <c r="A150" s="65">
        <v>39934</v>
      </c>
      <c r="B150">
        <v>27</v>
      </c>
      <c r="C150">
        <v>4262</v>
      </c>
      <c r="D150">
        <v>4262000</v>
      </c>
    </row>
    <row r="151" spans="1:5" x14ac:dyDescent="0.2">
      <c r="A151" s="65">
        <v>39965</v>
      </c>
      <c r="B151">
        <v>27</v>
      </c>
      <c r="C151">
        <v>4170</v>
      </c>
      <c r="D151">
        <v>4170000</v>
      </c>
    </row>
    <row r="152" spans="1:5" x14ac:dyDescent="0.2">
      <c r="A152" s="65">
        <v>39995</v>
      </c>
      <c r="B152">
        <v>25</v>
      </c>
      <c r="C152">
        <v>3726</v>
      </c>
      <c r="D152">
        <v>3726000</v>
      </c>
    </row>
    <row r="153" spans="1:5" x14ac:dyDescent="0.2">
      <c r="A153" s="65">
        <v>40026</v>
      </c>
      <c r="B153">
        <v>38</v>
      </c>
      <c r="C153">
        <v>5129</v>
      </c>
      <c r="D153">
        <v>5129000</v>
      </c>
    </row>
    <row r="154" spans="1:5" x14ac:dyDescent="0.2">
      <c r="A154" s="65">
        <v>40057</v>
      </c>
      <c r="B154">
        <v>48</v>
      </c>
      <c r="C154">
        <v>8104</v>
      </c>
      <c r="D154">
        <v>8104000</v>
      </c>
    </row>
    <row r="155" spans="1:5" x14ac:dyDescent="0.2">
      <c r="A155" s="65">
        <v>40087</v>
      </c>
      <c r="B155">
        <v>47</v>
      </c>
      <c r="C155">
        <v>5532</v>
      </c>
      <c r="D155">
        <v>5532000</v>
      </c>
    </row>
    <row r="156" spans="1:5" x14ac:dyDescent="0.2">
      <c r="A156" s="65">
        <v>40118</v>
      </c>
      <c r="B156">
        <v>15</v>
      </c>
      <c r="C156">
        <v>2182</v>
      </c>
      <c r="D156">
        <v>2182000</v>
      </c>
    </row>
    <row r="157" spans="1:5" x14ac:dyDescent="0.2">
      <c r="A157" s="65">
        <v>40148</v>
      </c>
      <c r="B157">
        <v>13</v>
      </c>
      <c r="C157">
        <v>2261</v>
      </c>
      <c r="D157">
        <v>2261000</v>
      </c>
    </row>
    <row r="158" spans="1:5" x14ac:dyDescent="0.2">
      <c r="A158" s="65">
        <v>40179</v>
      </c>
      <c r="B158">
        <v>9</v>
      </c>
      <c r="C158">
        <v>942</v>
      </c>
      <c r="D158">
        <v>942000</v>
      </c>
    </row>
    <row r="159" spans="1:5" x14ac:dyDescent="0.2">
      <c r="A159" s="65">
        <v>40210</v>
      </c>
      <c r="B159">
        <v>7</v>
      </c>
      <c r="C159">
        <v>1111</v>
      </c>
      <c r="D159">
        <v>1111000</v>
      </c>
    </row>
    <row r="160" spans="1:5" x14ac:dyDescent="0.2">
      <c r="A160" s="65">
        <v>40238</v>
      </c>
      <c r="B160">
        <v>12</v>
      </c>
      <c r="C160">
        <v>1767</v>
      </c>
      <c r="D160">
        <v>1767000</v>
      </c>
    </row>
    <row r="161" spans="1:4" x14ac:dyDescent="0.2">
      <c r="A161" s="65">
        <v>40269</v>
      </c>
      <c r="B161">
        <v>36</v>
      </c>
      <c r="C161">
        <v>7025</v>
      </c>
      <c r="D161">
        <v>7025000</v>
      </c>
    </row>
    <row r="162" spans="1:4" x14ac:dyDescent="0.2">
      <c r="A162" s="65">
        <v>40299</v>
      </c>
      <c r="B162">
        <v>31</v>
      </c>
      <c r="C162">
        <v>6326</v>
      </c>
      <c r="D162">
        <v>6326000</v>
      </c>
    </row>
    <row r="163" spans="1:4" x14ac:dyDescent="0.2">
      <c r="A163" s="65">
        <v>40330</v>
      </c>
      <c r="B163">
        <v>44</v>
      </c>
      <c r="C163">
        <v>5900</v>
      </c>
      <c r="D163">
        <v>5900000</v>
      </c>
    </row>
    <row r="164" spans="1:4" x14ac:dyDescent="0.2">
      <c r="A164" s="65">
        <v>40360</v>
      </c>
      <c r="B164">
        <v>22</v>
      </c>
      <c r="C164">
        <v>2607</v>
      </c>
      <c r="D164">
        <v>2607000</v>
      </c>
    </row>
    <row r="165" spans="1:4" x14ac:dyDescent="0.2">
      <c r="A165" s="65">
        <v>40391</v>
      </c>
      <c r="B165">
        <v>28</v>
      </c>
      <c r="C165">
        <v>3444</v>
      </c>
      <c r="D165">
        <v>3444000</v>
      </c>
    </row>
    <row r="166" spans="1:4" x14ac:dyDescent="0.2">
      <c r="A166" s="65">
        <v>40422</v>
      </c>
      <c r="B166">
        <v>20</v>
      </c>
      <c r="C166">
        <v>3414</v>
      </c>
      <c r="D166">
        <v>3414000</v>
      </c>
    </row>
    <row r="167" spans="1:4" x14ac:dyDescent="0.2">
      <c r="A167" s="65">
        <v>40452</v>
      </c>
      <c r="B167">
        <v>27</v>
      </c>
      <c r="C167">
        <v>5154</v>
      </c>
      <c r="D167">
        <v>5154000</v>
      </c>
    </row>
    <row r="168" spans="1:4" x14ac:dyDescent="0.2">
      <c r="A168" s="65">
        <v>40483</v>
      </c>
      <c r="B168">
        <v>9</v>
      </c>
      <c r="C168">
        <v>3199</v>
      </c>
      <c r="D168">
        <v>3199000</v>
      </c>
    </row>
    <row r="169" spans="1:4" x14ac:dyDescent="0.2">
      <c r="A169" s="65">
        <v>40513</v>
      </c>
      <c r="B169">
        <v>5</v>
      </c>
      <c r="C169">
        <v>775</v>
      </c>
      <c r="D169">
        <v>775000</v>
      </c>
    </row>
    <row r="170" spans="1:4" x14ac:dyDescent="0.2">
      <c r="A170" s="65">
        <v>40544</v>
      </c>
      <c r="B170">
        <v>2</v>
      </c>
      <c r="C170">
        <v>1160</v>
      </c>
      <c r="D170">
        <v>1160000</v>
      </c>
    </row>
    <row r="171" spans="1:4" x14ac:dyDescent="0.2">
      <c r="A171" s="65">
        <v>40575</v>
      </c>
      <c r="B171">
        <v>3</v>
      </c>
      <c r="C171">
        <v>851</v>
      </c>
      <c r="D171">
        <v>851000</v>
      </c>
    </row>
    <row r="172" spans="1:4" x14ac:dyDescent="0.2">
      <c r="A172" s="65">
        <v>40603</v>
      </c>
      <c r="B172">
        <v>6</v>
      </c>
      <c r="C172">
        <v>1233</v>
      </c>
      <c r="D172">
        <v>1233000</v>
      </c>
    </row>
    <row r="173" spans="1:4" x14ac:dyDescent="0.2">
      <c r="A173" s="65">
        <v>40634</v>
      </c>
      <c r="B173">
        <v>18</v>
      </c>
      <c r="C173">
        <v>3862</v>
      </c>
      <c r="D173">
        <v>3862000</v>
      </c>
    </row>
    <row r="174" spans="1:4" x14ac:dyDescent="0.2">
      <c r="A174" s="65">
        <v>40664</v>
      </c>
      <c r="B174">
        <v>17</v>
      </c>
      <c r="C174">
        <v>3349</v>
      </c>
      <c r="D174">
        <v>3349000</v>
      </c>
    </row>
    <row r="175" spans="1:4" x14ac:dyDescent="0.2">
      <c r="A175" s="65">
        <v>40695</v>
      </c>
      <c r="B175">
        <v>31</v>
      </c>
      <c r="C175">
        <v>4494</v>
      </c>
      <c r="D175">
        <v>4494000</v>
      </c>
    </row>
    <row r="176" spans="1:4" x14ac:dyDescent="0.2">
      <c r="A176" s="65">
        <v>40725</v>
      </c>
      <c r="B176">
        <v>21</v>
      </c>
      <c r="C176">
        <v>4051</v>
      </c>
      <c r="D176">
        <v>4051000</v>
      </c>
    </row>
    <row r="177" spans="1:4" x14ac:dyDescent="0.2">
      <c r="A177" s="65">
        <v>40756</v>
      </c>
      <c r="B177">
        <v>21</v>
      </c>
      <c r="C177">
        <v>3475</v>
      </c>
      <c r="D177">
        <v>3475000</v>
      </c>
    </row>
    <row r="178" spans="1:4" x14ac:dyDescent="0.2">
      <c r="A178" s="65">
        <v>40787</v>
      </c>
      <c r="B178">
        <v>25</v>
      </c>
      <c r="C178">
        <v>4131</v>
      </c>
      <c r="D178">
        <v>4131000</v>
      </c>
    </row>
    <row r="179" spans="1:4" x14ac:dyDescent="0.2">
      <c r="A179" s="65">
        <v>40817</v>
      </c>
      <c r="B179">
        <v>25</v>
      </c>
      <c r="C179">
        <v>1868</v>
      </c>
      <c r="D179">
        <v>1868000</v>
      </c>
    </row>
    <row r="180" spans="1:4" x14ac:dyDescent="0.2">
      <c r="A180" s="65">
        <v>40848</v>
      </c>
      <c r="B180">
        <v>15</v>
      </c>
      <c r="C180">
        <v>2308</v>
      </c>
      <c r="D180">
        <v>2308000</v>
      </c>
    </row>
    <row r="181" spans="1:4" x14ac:dyDescent="0.2">
      <c r="A181" s="65">
        <v>40878</v>
      </c>
      <c r="B181">
        <v>10</v>
      </c>
      <c r="C181">
        <v>1825</v>
      </c>
      <c r="D181">
        <v>1825000</v>
      </c>
    </row>
    <row r="182" spans="1:4" x14ac:dyDescent="0.2">
      <c r="A182" s="65">
        <v>40909</v>
      </c>
      <c r="B182">
        <v>1</v>
      </c>
      <c r="C182">
        <v>127</v>
      </c>
      <c r="D182">
        <v>127000</v>
      </c>
    </row>
    <row r="183" spans="1:4" x14ac:dyDescent="0.2">
      <c r="A183" s="65">
        <v>40940</v>
      </c>
      <c r="B183">
        <v>15</v>
      </c>
      <c r="C183">
        <v>978</v>
      </c>
      <c r="D183">
        <v>978000</v>
      </c>
    </row>
    <row r="184" spans="1:4" x14ac:dyDescent="0.2">
      <c r="A184" s="65">
        <v>40969</v>
      </c>
      <c r="B184">
        <v>17</v>
      </c>
      <c r="C184">
        <v>3129</v>
      </c>
      <c r="D184">
        <v>3129000</v>
      </c>
    </row>
    <row r="185" spans="1:4" x14ac:dyDescent="0.2">
      <c r="A185" s="65">
        <v>41000</v>
      </c>
      <c r="B185">
        <v>31</v>
      </c>
      <c r="C185">
        <v>5437</v>
      </c>
      <c r="D185">
        <v>5437000</v>
      </c>
    </row>
    <row r="186" spans="1:4" x14ac:dyDescent="0.2">
      <c r="A186" s="65">
        <v>41030</v>
      </c>
      <c r="B186">
        <v>29</v>
      </c>
      <c r="C186">
        <v>4785</v>
      </c>
      <c r="D186">
        <v>4785000</v>
      </c>
    </row>
    <row r="187" spans="1:4" x14ac:dyDescent="0.2">
      <c r="A187" s="65">
        <v>41061</v>
      </c>
      <c r="B187">
        <v>28</v>
      </c>
      <c r="C187">
        <v>5719</v>
      </c>
      <c r="D187">
        <v>5719000</v>
      </c>
    </row>
    <row r="188" spans="1:4" x14ac:dyDescent="0.2">
      <c r="A188" s="65">
        <v>41091</v>
      </c>
      <c r="B188">
        <v>24</v>
      </c>
      <c r="C188">
        <v>3486</v>
      </c>
      <c r="D188">
        <v>3486000</v>
      </c>
    </row>
    <row r="189" spans="1:4" x14ac:dyDescent="0.2">
      <c r="A189" s="65">
        <v>41122</v>
      </c>
      <c r="B189">
        <v>25</v>
      </c>
      <c r="C189">
        <v>4956</v>
      </c>
      <c r="D189">
        <v>4956000</v>
      </c>
    </row>
    <row r="190" spans="1:4" x14ac:dyDescent="0.2">
      <c r="A190" s="65">
        <v>41153</v>
      </c>
      <c r="B190">
        <v>22</v>
      </c>
      <c r="C190">
        <v>4187</v>
      </c>
      <c r="D190">
        <v>4187000</v>
      </c>
    </row>
    <row r="191" spans="1:4" x14ac:dyDescent="0.2">
      <c r="A191" s="65">
        <v>41183</v>
      </c>
      <c r="B191">
        <v>40</v>
      </c>
      <c r="C191">
        <v>9332</v>
      </c>
      <c r="D191">
        <v>9332000</v>
      </c>
    </row>
    <row r="192" spans="1:4" x14ac:dyDescent="0.2">
      <c r="A192" s="65">
        <v>41214</v>
      </c>
      <c r="B192">
        <v>17</v>
      </c>
      <c r="C192">
        <v>3471</v>
      </c>
      <c r="D192">
        <v>3471000</v>
      </c>
    </row>
    <row r="193" spans="1:4" x14ac:dyDescent="0.2">
      <c r="A193" s="65">
        <v>41244</v>
      </c>
      <c r="B193">
        <v>3</v>
      </c>
      <c r="C193">
        <v>360</v>
      </c>
      <c r="D193">
        <v>360000</v>
      </c>
    </row>
    <row r="194" spans="1:4" x14ac:dyDescent="0.2">
      <c r="A194" s="65">
        <v>41275</v>
      </c>
      <c r="B194">
        <v>7</v>
      </c>
      <c r="C194">
        <v>1463</v>
      </c>
      <c r="D194">
        <v>1463000</v>
      </c>
    </row>
    <row r="195" spans="1:4" x14ac:dyDescent="0.2">
      <c r="A195" s="65">
        <v>41306</v>
      </c>
      <c r="B195">
        <v>6</v>
      </c>
      <c r="C195">
        <v>1512</v>
      </c>
      <c r="D195">
        <v>1512000</v>
      </c>
    </row>
    <row r="196" spans="1:4" x14ac:dyDescent="0.2">
      <c r="A196" s="65">
        <v>41334</v>
      </c>
      <c r="B196">
        <v>12</v>
      </c>
      <c r="C196">
        <v>1978</v>
      </c>
      <c r="D196">
        <v>1978000</v>
      </c>
    </row>
    <row r="197" spans="1:4" x14ac:dyDescent="0.2">
      <c r="A197" s="65">
        <v>41365</v>
      </c>
      <c r="B197">
        <v>16</v>
      </c>
      <c r="C197">
        <v>3832</v>
      </c>
      <c r="D197">
        <v>3832000</v>
      </c>
    </row>
    <row r="198" spans="1:4" x14ac:dyDescent="0.2">
      <c r="A198" s="65">
        <v>41395</v>
      </c>
      <c r="B198">
        <v>31</v>
      </c>
      <c r="C198">
        <v>6201</v>
      </c>
      <c r="D198">
        <v>6201000</v>
      </c>
    </row>
    <row r="199" spans="1:4" x14ac:dyDescent="0.2">
      <c r="A199" s="65">
        <v>41426</v>
      </c>
      <c r="B199">
        <v>47</v>
      </c>
      <c r="C199">
        <v>9228</v>
      </c>
      <c r="D199">
        <v>9228000</v>
      </c>
    </row>
    <row r="200" spans="1:4" x14ac:dyDescent="0.2">
      <c r="A200" s="65">
        <v>41456</v>
      </c>
      <c r="B200">
        <v>30</v>
      </c>
      <c r="C200">
        <v>6708</v>
      </c>
      <c r="D200">
        <v>6708000</v>
      </c>
    </row>
    <row r="201" spans="1:4" x14ac:dyDescent="0.2">
      <c r="A201" s="65">
        <v>41487</v>
      </c>
      <c r="B201">
        <v>27</v>
      </c>
      <c r="C201">
        <v>3924</v>
      </c>
      <c r="D201">
        <v>3924000</v>
      </c>
    </row>
    <row r="202" spans="1:4" x14ac:dyDescent="0.2">
      <c r="A202" s="65">
        <v>41518</v>
      </c>
      <c r="B202">
        <v>32</v>
      </c>
      <c r="C202">
        <v>8116</v>
      </c>
      <c r="D202">
        <v>8116000</v>
      </c>
    </row>
    <row r="203" spans="1:4" x14ac:dyDescent="0.2">
      <c r="A203" s="65">
        <v>41548</v>
      </c>
      <c r="B203">
        <v>39</v>
      </c>
      <c r="C203">
        <v>8442</v>
      </c>
      <c r="D203">
        <v>8442000</v>
      </c>
    </row>
    <row r="204" spans="1:4" x14ac:dyDescent="0.2">
      <c r="A204" s="65">
        <v>41579</v>
      </c>
      <c r="B204">
        <v>11</v>
      </c>
      <c r="C204">
        <v>2347</v>
      </c>
      <c r="D204">
        <v>2347000</v>
      </c>
    </row>
    <row r="205" spans="1:4" x14ac:dyDescent="0.2">
      <c r="A205" s="65">
        <v>41609</v>
      </c>
      <c r="B205">
        <v>8</v>
      </c>
      <c r="C205">
        <v>1487</v>
      </c>
      <c r="D205">
        <v>1487000</v>
      </c>
    </row>
    <row r="206" spans="1:4" x14ac:dyDescent="0.2">
      <c r="A206" s="65">
        <v>41640</v>
      </c>
      <c r="B206">
        <v>1</v>
      </c>
      <c r="C206">
        <v>150</v>
      </c>
      <c r="D206">
        <v>150000</v>
      </c>
    </row>
    <row r="207" spans="1:4" x14ac:dyDescent="0.2">
      <c r="A207" s="65">
        <v>41671</v>
      </c>
      <c r="B207">
        <v>4</v>
      </c>
      <c r="C207">
        <v>705</v>
      </c>
      <c r="D207">
        <v>705000</v>
      </c>
    </row>
    <row r="208" spans="1:4" x14ac:dyDescent="0.2">
      <c r="A208" s="65">
        <v>41699</v>
      </c>
      <c r="B208">
        <v>12</v>
      </c>
      <c r="C208">
        <v>2252</v>
      </c>
      <c r="D208">
        <v>2252000</v>
      </c>
    </row>
    <row r="209" spans="1:4" x14ac:dyDescent="0.2">
      <c r="A209" s="65">
        <v>41730</v>
      </c>
      <c r="B209">
        <v>27</v>
      </c>
      <c r="C209">
        <v>4663</v>
      </c>
      <c r="D209">
        <v>4663000</v>
      </c>
    </row>
    <row r="210" spans="1:4" x14ac:dyDescent="0.2">
      <c r="A210" s="65">
        <v>41760</v>
      </c>
      <c r="B210">
        <v>28</v>
      </c>
      <c r="C210">
        <v>5196</v>
      </c>
      <c r="D210">
        <v>5196000</v>
      </c>
    </row>
    <row r="211" spans="1:4" x14ac:dyDescent="0.2">
      <c r="A211" s="65">
        <v>41791</v>
      </c>
      <c r="B211">
        <v>35</v>
      </c>
      <c r="C211">
        <v>6889</v>
      </c>
      <c r="D211">
        <v>6889000</v>
      </c>
    </row>
    <row r="212" spans="1:4" x14ac:dyDescent="0.2">
      <c r="A212" s="65">
        <v>41821</v>
      </c>
      <c r="B212">
        <v>40</v>
      </c>
      <c r="C212">
        <v>7792</v>
      </c>
      <c r="D212">
        <v>7792000</v>
      </c>
    </row>
    <row r="213" spans="1:4" x14ac:dyDescent="0.2">
      <c r="A213" s="65">
        <v>41852</v>
      </c>
      <c r="B213">
        <v>23</v>
      </c>
      <c r="C213">
        <v>6211</v>
      </c>
      <c r="D213">
        <v>6211000</v>
      </c>
    </row>
    <row r="214" spans="1:4" x14ac:dyDescent="0.2">
      <c r="A214" s="65">
        <v>41883</v>
      </c>
      <c r="B214">
        <v>44</v>
      </c>
      <c r="C214">
        <v>7586</v>
      </c>
      <c r="D214">
        <v>7586000</v>
      </c>
    </row>
    <row r="215" spans="1:4" x14ac:dyDescent="0.2">
      <c r="A215" s="65">
        <v>41913</v>
      </c>
      <c r="B215">
        <v>49</v>
      </c>
      <c r="C215">
        <v>8398</v>
      </c>
      <c r="D215">
        <v>8398000</v>
      </c>
    </row>
    <row r="216" spans="1:4" x14ac:dyDescent="0.2">
      <c r="A216" s="65">
        <v>41944</v>
      </c>
      <c r="B216">
        <v>8</v>
      </c>
      <c r="C216">
        <v>1729</v>
      </c>
      <c r="D216">
        <v>1729000</v>
      </c>
    </row>
    <row r="217" spans="1:4" x14ac:dyDescent="0.2">
      <c r="A217" s="65">
        <v>41974</v>
      </c>
      <c r="B217">
        <v>15</v>
      </c>
      <c r="C217">
        <v>2743</v>
      </c>
      <c r="D217">
        <v>2743000</v>
      </c>
    </row>
    <row r="218" spans="1:4" x14ac:dyDescent="0.2">
      <c r="A218" s="65">
        <v>42005</v>
      </c>
      <c r="B218">
        <v>15</v>
      </c>
      <c r="C218">
        <v>2742</v>
      </c>
    </row>
    <row r="219" spans="1:4" x14ac:dyDescent="0.2">
      <c r="A219" s="65">
        <v>42036</v>
      </c>
      <c r="B219">
        <v>12</v>
      </c>
      <c r="C219">
        <v>2458</v>
      </c>
    </row>
    <row r="220" spans="1:4" x14ac:dyDescent="0.2">
      <c r="A220" s="65">
        <v>42064</v>
      </c>
      <c r="B220">
        <v>33</v>
      </c>
      <c r="C220">
        <v>5793</v>
      </c>
    </row>
    <row r="221" spans="1:4" x14ac:dyDescent="0.2">
      <c r="A221" s="65">
        <v>42095</v>
      </c>
      <c r="B221">
        <v>35</v>
      </c>
      <c r="C221">
        <v>6156</v>
      </c>
    </row>
    <row r="222" spans="1:4" x14ac:dyDescent="0.2">
      <c r="A222" s="65">
        <v>42125</v>
      </c>
      <c r="B222">
        <v>61</v>
      </c>
      <c r="C222">
        <v>10326</v>
      </c>
    </row>
    <row r="223" spans="1:4" x14ac:dyDescent="0.2">
      <c r="A223" s="65">
        <v>42156</v>
      </c>
      <c r="B223">
        <v>49</v>
      </c>
      <c r="C223">
        <v>8909</v>
      </c>
    </row>
    <row r="224" spans="1:4" x14ac:dyDescent="0.2">
      <c r="A224" s="65">
        <v>42186</v>
      </c>
      <c r="B224">
        <v>44</v>
      </c>
      <c r="C224">
        <v>9439</v>
      </c>
    </row>
    <row r="225" spans="1:6" x14ac:dyDescent="0.2">
      <c r="A225" s="65">
        <v>42217</v>
      </c>
      <c r="B225">
        <v>44</v>
      </c>
      <c r="C225">
        <v>6839</v>
      </c>
    </row>
    <row r="226" spans="1:6" x14ac:dyDescent="0.2">
      <c r="A226" s="65">
        <v>42248</v>
      </c>
      <c r="B226">
        <v>102</v>
      </c>
      <c r="C226">
        <v>13376</v>
      </c>
    </row>
    <row r="227" spans="1:6" x14ac:dyDescent="0.2">
      <c r="A227" s="65">
        <v>42278</v>
      </c>
      <c r="B227">
        <v>62</v>
      </c>
      <c r="C227">
        <v>11209</v>
      </c>
    </row>
    <row r="228" spans="1:6" x14ac:dyDescent="0.2">
      <c r="A228" s="65">
        <v>42309</v>
      </c>
      <c r="B228">
        <v>33</v>
      </c>
      <c r="C228">
        <v>5382</v>
      </c>
    </row>
    <row r="229" spans="1:6" x14ac:dyDescent="0.2">
      <c r="A229" s="65">
        <v>42339</v>
      </c>
      <c r="B229">
        <v>19</v>
      </c>
      <c r="C229">
        <v>2929</v>
      </c>
    </row>
    <row r="230" spans="1:6" x14ac:dyDescent="0.2">
      <c r="A230" s="65">
        <v>42370</v>
      </c>
      <c r="B230">
        <v>22</v>
      </c>
      <c r="C230">
        <v>2575</v>
      </c>
    </row>
    <row r="231" spans="1:6" x14ac:dyDescent="0.2">
      <c r="A231" s="4"/>
    </row>
    <row r="232" spans="1:6" x14ac:dyDescent="0.2">
      <c r="A232" s="4"/>
      <c r="B232" s="67" t="s">
        <v>98</v>
      </c>
      <c r="C232" s="68"/>
      <c r="D232" s="68"/>
      <c r="E232" s="68"/>
      <c r="F232" s="68"/>
    </row>
    <row r="233" spans="1:6" x14ac:dyDescent="0.2">
      <c r="A233" s="4"/>
    </row>
    <row r="234" spans="1:6" x14ac:dyDescent="0.2">
      <c r="A234" s="4"/>
    </row>
    <row r="235" spans="1:6" x14ac:dyDescent="0.2">
      <c r="A235" s="4"/>
    </row>
    <row r="236" spans="1:6" x14ac:dyDescent="0.2">
      <c r="A236" s="4"/>
    </row>
    <row r="237" spans="1:6" x14ac:dyDescent="0.2">
      <c r="A237" s="4"/>
    </row>
    <row r="238" spans="1:6" x14ac:dyDescent="0.2">
      <c r="A238" s="4"/>
    </row>
    <row r="239" spans="1:6" x14ac:dyDescent="0.2">
      <c r="A239" s="4"/>
    </row>
    <row r="240" spans="1:6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RowHeight="12.75" x14ac:dyDescent="0.2"/>
  <sheetData>
    <row r="1" spans="1:8" x14ac:dyDescent="0.2">
      <c r="A1" s="66" t="s">
        <v>80</v>
      </c>
      <c r="B1" s="66"/>
      <c r="C1" s="66"/>
      <c r="D1" s="66"/>
      <c r="E1" s="66"/>
      <c r="F1" s="66"/>
      <c r="G1" s="66"/>
      <c r="H1" s="66"/>
    </row>
    <row r="3" spans="1:8" x14ac:dyDescent="0.2">
      <c r="A3" t="s">
        <v>81</v>
      </c>
    </row>
    <row r="4" spans="1:8" x14ac:dyDescent="0.2">
      <c r="A4" t="s">
        <v>82</v>
      </c>
    </row>
    <row r="6" spans="1:8" x14ac:dyDescent="0.2">
      <c r="A6" t="s">
        <v>83</v>
      </c>
    </row>
    <row r="8" spans="1:8" x14ac:dyDescent="0.2">
      <c r="A8" t="s">
        <v>84</v>
      </c>
    </row>
    <row r="10" spans="1:8" x14ac:dyDescent="0.2">
      <c r="A10" t="s">
        <v>85</v>
      </c>
    </row>
    <row r="11" spans="1:8" x14ac:dyDescent="0.2">
      <c r="A11" t="s">
        <v>86</v>
      </c>
    </row>
    <row r="13" spans="1:8" x14ac:dyDescent="0.2">
      <c r="A13" t="s">
        <v>87</v>
      </c>
    </row>
    <row r="14" spans="1:8" x14ac:dyDescent="0.2">
      <c r="A14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4" spans="1:1" x14ac:dyDescent="0.2">
      <c r="A24" t="s">
        <v>95</v>
      </c>
    </row>
    <row r="26" spans="1:1" x14ac:dyDescent="0.2">
      <c r="A26" t="s">
        <v>96</v>
      </c>
    </row>
    <row r="27" spans="1:1" x14ac:dyDescent="0.2">
      <c r="A2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6"/>
  <sheetViews>
    <sheetView topLeftCell="A4" zoomScaleNormal="100" workbookViewId="0">
      <selection activeCell="J93" sqref="J93"/>
    </sheetView>
  </sheetViews>
  <sheetFormatPr defaultRowHeight="12.75" x14ac:dyDescent="0.2"/>
  <cols>
    <col min="1" max="1" width="14.42578125" style="7" customWidth="1"/>
    <col min="2" max="2" width="10" style="14" bestFit="1" customWidth="1"/>
    <col min="3" max="3" width="11.5703125" style="14" bestFit="1" customWidth="1"/>
    <col min="4" max="4" width="11.5703125" style="14" customWidth="1"/>
    <col min="5" max="5" width="12.7109375" style="14" bestFit="1" customWidth="1"/>
    <col min="6" max="6" width="14.42578125" style="10" bestFit="1" customWidth="1"/>
    <col min="7" max="7" width="10" style="10" customWidth="1"/>
    <col min="8" max="8" width="10.28515625" style="10" bestFit="1" customWidth="1"/>
    <col min="9" max="9" width="10.28515625" style="10" customWidth="1"/>
    <col min="10" max="10" width="11.28515625" style="10" customWidth="1"/>
    <col min="11" max="11" width="10.5703125" style="10" customWidth="1"/>
    <col min="12" max="12" width="9.7109375" style="10" customWidth="1"/>
    <col min="13" max="13" width="10.28515625" style="10" bestFit="1" customWidth="1"/>
    <col min="14" max="14" width="12.42578125" style="10" customWidth="1"/>
    <col min="15" max="15" width="10.85546875" bestFit="1" customWidth="1"/>
  </cols>
  <sheetData>
    <row r="1" spans="1:15" x14ac:dyDescent="0.2">
      <c r="A1" s="27" t="s">
        <v>1</v>
      </c>
      <c r="B1" s="12" t="s">
        <v>3</v>
      </c>
      <c r="C1" s="13" t="s">
        <v>4</v>
      </c>
      <c r="D1" s="13" t="s">
        <v>5</v>
      </c>
      <c r="E1" s="13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  <c r="N1" s="8" t="s">
        <v>15</v>
      </c>
    </row>
    <row r="2" spans="1:15" s="26" customFormat="1" x14ac:dyDescent="0.2">
      <c r="A2" s="24">
        <v>2003</v>
      </c>
      <c r="B2" s="25">
        <v>17</v>
      </c>
      <c r="C2" s="25">
        <v>15</v>
      </c>
      <c r="D2" s="25">
        <v>33</v>
      </c>
      <c r="E2" s="25">
        <v>111</v>
      </c>
      <c r="F2" s="25">
        <v>100</v>
      </c>
      <c r="G2" s="25">
        <v>73</v>
      </c>
      <c r="H2" s="25">
        <v>68</v>
      </c>
      <c r="I2" s="25">
        <v>97</v>
      </c>
      <c r="J2" s="25">
        <v>106</v>
      </c>
      <c r="K2" s="25">
        <v>103</v>
      </c>
      <c r="L2" s="25">
        <v>51</v>
      </c>
      <c r="M2" s="25">
        <v>23</v>
      </c>
      <c r="N2" s="25">
        <f t="shared" ref="N2:N7" si="0">SUM(B2:M2)</f>
        <v>797</v>
      </c>
      <c r="O2" s="25">
        <f t="shared" ref="O2:O10" si="1">SUM(B2:M2)</f>
        <v>797</v>
      </c>
    </row>
    <row r="3" spans="1:15" x14ac:dyDescent="0.2">
      <c r="A3" s="9">
        <v>2004</v>
      </c>
      <c r="B3" s="3">
        <v>13</v>
      </c>
      <c r="C3" s="3">
        <v>15</v>
      </c>
      <c r="D3" s="3">
        <v>57</v>
      </c>
      <c r="E3" s="3">
        <v>92</v>
      </c>
      <c r="F3" s="3">
        <v>103</v>
      </c>
      <c r="G3" s="3">
        <v>91</v>
      </c>
      <c r="H3" s="3">
        <v>84</v>
      </c>
      <c r="I3" s="3">
        <v>81</v>
      </c>
      <c r="J3" s="3">
        <v>66</v>
      </c>
      <c r="K3" s="3">
        <v>71</v>
      </c>
      <c r="L3" s="3">
        <v>82</v>
      </c>
      <c r="M3" s="3">
        <v>22</v>
      </c>
      <c r="N3" s="3">
        <f t="shared" si="0"/>
        <v>777</v>
      </c>
      <c r="O3" s="42">
        <f t="shared" si="1"/>
        <v>777</v>
      </c>
    </row>
    <row r="4" spans="1:15" x14ac:dyDescent="0.2">
      <c r="A4" s="9">
        <v>2005</v>
      </c>
      <c r="B4" s="14">
        <v>5</v>
      </c>
      <c r="C4" s="3">
        <v>24</v>
      </c>
      <c r="D4" s="14">
        <v>22</v>
      </c>
      <c r="E4" s="14">
        <v>62</v>
      </c>
      <c r="F4" s="3">
        <v>75</v>
      </c>
      <c r="G4" s="3">
        <v>59</v>
      </c>
      <c r="H4" s="3">
        <v>34</v>
      </c>
      <c r="I4" s="3">
        <v>64</v>
      </c>
      <c r="J4" s="3">
        <v>77</v>
      </c>
      <c r="K4" s="3">
        <v>72</v>
      </c>
      <c r="L4" s="3">
        <v>46</v>
      </c>
      <c r="M4" s="3">
        <v>13</v>
      </c>
      <c r="N4" s="3">
        <f t="shared" si="0"/>
        <v>553</v>
      </c>
      <c r="O4" s="42">
        <f t="shared" si="1"/>
        <v>553</v>
      </c>
    </row>
    <row r="5" spans="1:15" x14ac:dyDescent="0.2">
      <c r="A5" s="9">
        <v>2006</v>
      </c>
      <c r="B5" s="14">
        <v>9</v>
      </c>
      <c r="C5" s="3">
        <v>38</v>
      </c>
      <c r="D5" s="14">
        <v>29</v>
      </c>
      <c r="E5" s="14">
        <v>59</v>
      </c>
      <c r="F5" s="3">
        <v>88</v>
      </c>
      <c r="G5" s="3">
        <v>49</v>
      </c>
      <c r="H5" s="3">
        <v>46</v>
      </c>
      <c r="I5" s="3">
        <v>76</v>
      </c>
      <c r="J5" s="3">
        <v>44</v>
      </c>
      <c r="K5" s="3">
        <v>64</v>
      </c>
      <c r="L5" s="3">
        <v>37</v>
      </c>
      <c r="M5" s="3">
        <v>15</v>
      </c>
      <c r="N5" s="3">
        <f t="shared" si="0"/>
        <v>554</v>
      </c>
      <c r="O5" s="42">
        <f t="shared" si="1"/>
        <v>554</v>
      </c>
    </row>
    <row r="6" spans="1:15" x14ac:dyDescent="0.2">
      <c r="A6" s="9">
        <v>2007</v>
      </c>
      <c r="B6" s="14">
        <v>10</v>
      </c>
      <c r="C6" s="3">
        <v>12</v>
      </c>
      <c r="D6" s="3">
        <v>34</v>
      </c>
      <c r="E6" s="3">
        <v>42</v>
      </c>
      <c r="F6" s="3">
        <v>66</v>
      </c>
      <c r="G6" s="3">
        <v>45</v>
      </c>
      <c r="H6" s="3">
        <v>50</v>
      </c>
      <c r="I6" s="3">
        <v>42</v>
      </c>
      <c r="J6" s="3">
        <v>40</v>
      </c>
      <c r="K6" s="3">
        <v>67</v>
      </c>
      <c r="L6" s="3">
        <v>35</v>
      </c>
      <c r="M6" s="3">
        <v>15</v>
      </c>
      <c r="N6" s="3">
        <f t="shared" si="0"/>
        <v>458</v>
      </c>
      <c r="O6" s="42">
        <f t="shared" si="1"/>
        <v>458</v>
      </c>
    </row>
    <row r="7" spans="1:15" x14ac:dyDescent="0.2">
      <c r="A7" s="9">
        <v>2008</v>
      </c>
      <c r="B7" s="14">
        <v>9</v>
      </c>
      <c r="C7" s="3">
        <v>4</v>
      </c>
      <c r="D7" s="3">
        <v>10</v>
      </c>
      <c r="E7" s="3">
        <v>33</v>
      </c>
      <c r="F7" s="3">
        <v>36</v>
      </c>
      <c r="G7" s="3">
        <v>32</v>
      </c>
      <c r="H7" s="3">
        <v>20</v>
      </c>
      <c r="I7" s="3">
        <v>26</v>
      </c>
      <c r="J7" s="3">
        <v>54</v>
      </c>
      <c r="K7" s="3">
        <v>44</v>
      </c>
      <c r="L7" s="3">
        <v>16</v>
      </c>
      <c r="M7" s="3">
        <v>10</v>
      </c>
      <c r="N7" s="3">
        <f t="shared" si="0"/>
        <v>294</v>
      </c>
      <c r="O7" s="42">
        <f t="shared" si="1"/>
        <v>294</v>
      </c>
    </row>
    <row r="8" spans="1:15" x14ac:dyDescent="0.2">
      <c r="A8" s="9">
        <v>2009</v>
      </c>
      <c r="B8" s="14">
        <v>0</v>
      </c>
      <c r="C8" s="3">
        <v>2</v>
      </c>
      <c r="D8" s="3">
        <v>7</v>
      </c>
      <c r="E8" s="3">
        <v>18</v>
      </c>
      <c r="F8" s="3">
        <v>27</v>
      </c>
      <c r="G8" s="3">
        <v>27</v>
      </c>
      <c r="H8" s="3">
        <v>25</v>
      </c>
      <c r="I8" s="3">
        <v>38</v>
      </c>
      <c r="J8" s="3">
        <v>48</v>
      </c>
      <c r="K8" s="3">
        <v>47</v>
      </c>
      <c r="L8" s="3">
        <v>15</v>
      </c>
      <c r="M8" s="3">
        <v>13</v>
      </c>
      <c r="N8" s="3">
        <f t="shared" ref="N8:N13" si="2">SUM(B8:M8)</f>
        <v>267</v>
      </c>
      <c r="O8" s="42">
        <f t="shared" si="1"/>
        <v>267</v>
      </c>
    </row>
    <row r="9" spans="1:15" x14ac:dyDescent="0.2">
      <c r="A9" s="9">
        <v>2010</v>
      </c>
      <c r="B9" s="14">
        <v>9</v>
      </c>
      <c r="C9" s="3">
        <v>7</v>
      </c>
      <c r="D9" s="3">
        <v>12</v>
      </c>
      <c r="E9" s="3">
        <v>36</v>
      </c>
      <c r="F9" s="3">
        <v>31</v>
      </c>
      <c r="G9" s="3">
        <v>44</v>
      </c>
      <c r="H9" s="3">
        <v>22</v>
      </c>
      <c r="I9" s="3">
        <v>28</v>
      </c>
      <c r="J9" s="3">
        <v>20</v>
      </c>
      <c r="K9" s="3">
        <v>27</v>
      </c>
      <c r="L9" s="3">
        <v>9</v>
      </c>
      <c r="M9" s="3">
        <v>5</v>
      </c>
      <c r="N9" s="3">
        <f t="shared" si="2"/>
        <v>250</v>
      </c>
      <c r="O9" s="42">
        <f t="shared" si="1"/>
        <v>250</v>
      </c>
    </row>
    <row r="10" spans="1:15" x14ac:dyDescent="0.2">
      <c r="A10" s="9">
        <v>2011</v>
      </c>
      <c r="B10" s="14">
        <v>2</v>
      </c>
      <c r="C10" s="3">
        <v>3</v>
      </c>
      <c r="D10" s="3">
        <v>6</v>
      </c>
      <c r="E10" s="3">
        <v>18</v>
      </c>
      <c r="F10" s="3">
        <v>17</v>
      </c>
      <c r="G10" s="3">
        <v>31</v>
      </c>
      <c r="H10" s="3">
        <v>21</v>
      </c>
      <c r="I10" s="3">
        <v>21</v>
      </c>
      <c r="J10" s="3">
        <v>25</v>
      </c>
      <c r="K10" s="3">
        <v>25</v>
      </c>
      <c r="L10" s="3">
        <v>15</v>
      </c>
      <c r="M10" s="3">
        <v>10</v>
      </c>
      <c r="N10" s="3">
        <f t="shared" si="2"/>
        <v>194</v>
      </c>
      <c r="O10" s="42">
        <f t="shared" si="1"/>
        <v>194</v>
      </c>
    </row>
    <row r="11" spans="1:15" x14ac:dyDescent="0.2">
      <c r="A11" s="9">
        <v>2012</v>
      </c>
      <c r="B11" s="14">
        <v>1</v>
      </c>
      <c r="C11" s="3">
        <v>15</v>
      </c>
      <c r="D11" s="3">
        <v>17</v>
      </c>
      <c r="E11" s="3">
        <v>31</v>
      </c>
      <c r="F11" s="3">
        <v>29</v>
      </c>
      <c r="G11" s="3">
        <v>28</v>
      </c>
      <c r="H11" s="3">
        <v>24</v>
      </c>
      <c r="I11" s="3">
        <v>25</v>
      </c>
      <c r="J11" s="3">
        <v>22</v>
      </c>
      <c r="K11" s="3">
        <v>40</v>
      </c>
      <c r="L11" s="3">
        <v>17</v>
      </c>
      <c r="M11" s="3">
        <v>3</v>
      </c>
      <c r="N11" s="3">
        <f t="shared" si="2"/>
        <v>252</v>
      </c>
      <c r="O11" s="42">
        <f>SUM(B11:M11)</f>
        <v>252</v>
      </c>
    </row>
    <row r="12" spans="1:15" x14ac:dyDescent="0.2">
      <c r="A12" s="9">
        <v>2013</v>
      </c>
      <c r="B12" s="14">
        <v>7</v>
      </c>
      <c r="C12" s="3">
        <v>6</v>
      </c>
      <c r="D12" s="3">
        <v>12</v>
      </c>
      <c r="E12" s="3">
        <v>16</v>
      </c>
      <c r="F12" s="3">
        <v>31</v>
      </c>
      <c r="G12" s="3">
        <v>47</v>
      </c>
      <c r="H12" s="3">
        <v>30</v>
      </c>
      <c r="I12" s="3">
        <v>27</v>
      </c>
      <c r="J12" s="3">
        <v>32</v>
      </c>
      <c r="K12" s="3">
        <v>39</v>
      </c>
      <c r="L12" s="3">
        <v>11</v>
      </c>
      <c r="M12" s="3">
        <v>8</v>
      </c>
      <c r="N12" s="3">
        <f t="shared" si="2"/>
        <v>266</v>
      </c>
      <c r="O12" s="42">
        <f>SUM(B12:M12)</f>
        <v>266</v>
      </c>
    </row>
    <row r="13" spans="1:15" x14ac:dyDescent="0.2">
      <c r="A13" s="9">
        <v>2014</v>
      </c>
      <c r="B13" s="14">
        <v>1</v>
      </c>
      <c r="C13" s="3">
        <v>4</v>
      </c>
      <c r="D13" s="3">
        <v>12</v>
      </c>
      <c r="E13" s="3">
        <v>27</v>
      </c>
      <c r="F13" s="3">
        <v>28</v>
      </c>
      <c r="G13" s="3">
        <v>35</v>
      </c>
      <c r="H13" s="3">
        <v>40</v>
      </c>
      <c r="I13" s="3">
        <v>23</v>
      </c>
      <c r="J13" s="3">
        <v>44</v>
      </c>
      <c r="K13" s="3">
        <v>49</v>
      </c>
      <c r="L13" s="3">
        <v>8</v>
      </c>
      <c r="M13" s="3">
        <v>15</v>
      </c>
      <c r="N13" s="3">
        <f t="shared" si="2"/>
        <v>286</v>
      </c>
      <c r="O13" s="42">
        <f>SUM(B13:M13)</f>
        <v>286</v>
      </c>
    </row>
    <row r="14" spans="1:15" x14ac:dyDescent="0.2">
      <c r="A14" s="9">
        <v>2015</v>
      </c>
      <c r="B14" s="14">
        <v>15</v>
      </c>
      <c r="C14" s="3">
        <v>12</v>
      </c>
      <c r="D14" s="3">
        <v>21</v>
      </c>
      <c r="E14" s="3">
        <v>32</v>
      </c>
      <c r="F14" s="3">
        <v>50</v>
      </c>
      <c r="G14" s="3">
        <v>32</v>
      </c>
      <c r="H14" s="3">
        <v>39</v>
      </c>
      <c r="I14" s="3"/>
      <c r="J14" s="3"/>
      <c r="K14" s="3"/>
      <c r="L14" s="3"/>
      <c r="M14" s="3"/>
      <c r="N14" s="3">
        <f>SUM(B14:B14)</f>
        <v>15</v>
      </c>
      <c r="O14" s="42">
        <f>SUM(B14:M14)</f>
        <v>201</v>
      </c>
    </row>
    <row r="15" spans="1:15" s="54" customFormat="1" x14ac:dyDescent="0.2">
      <c r="A15" s="51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x14ac:dyDescent="0.2">
      <c r="A16" s="9"/>
      <c r="B16" s="2" t="s">
        <v>29</v>
      </c>
      <c r="C16" s="2" t="s">
        <v>30</v>
      </c>
      <c r="D16" s="2"/>
      <c r="E16" s="2" t="s">
        <v>32</v>
      </c>
      <c r="F16" s="2" t="s">
        <v>33</v>
      </c>
      <c r="G16" s="3"/>
      <c r="H16" s="3"/>
      <c r="I16" s="3"/>
      <c r="J16" s="3"/>
      <c r="K16" s="3"/>
      <c r="L16" s="3"/>
      <c r="M16" s="3"/>
      <c r="N16" s="3"/>
      <c r="O16" s="42"/>
    </row>
    <row r="17" spans="1:15" x14ac:dyDescent="0.2">
      <c r="A17" s="9" t="s">
        <v>17</v>
      </c>
      <c r="B17">
        <v>-10</v>
      </c>
      <c r="C17" s="57">
        <v>-43.478260869565219</v>
      </c>
      <c r="D17" s="2" t="s">
        <v>3</v>
      </c>
      <c r="E17">
        <v>-4</v>
      </c>
      <c r="F17" s="57">
        <v>-23.52941176470588</v>
      </c>
      <c r="G17" s="3"/>
      <c r="H17" s="3"/>
      <c r="I17" s="3"/>
      <c r="J17" s="3"/>
      <c r="K17" s="3"/>
      <c r="L17" s="3"/>
      <c r="M17" s="3"/>
      <c r="N17" s="3"/>
      <c r="O17" s="42"/>
    </row>
    <row r="18" spans="1:15" x14ac:dyDescent="0.2">
      <c r="A18" s="9" t="s">
        <v>18</v>
      </c>
      <c r="B18">
        <v>2</v>
      </c>
      <c r="C18" s="57">
        <v>15.384615384615385</v>
      </c>
      <c r="D18" s="2" t="s">
        <v>4</v>
      </c>
      <c r="E18">
        <v>0</v>
      </c>
      <c r="F18">
        <v>0</v>
      </c>
      <c r="G18" s="3"/>
      <c r="H18" s="3"/>
      <c r="I18" s="3"/>
      <c r="J18" s="3"/>
      <c r="K18" s="3"/>
      <c r="L18" s="3"/>
      <c r="M18" s="3"/>
      <c r="N18" s="3"/>
      <c r="O18" s="42"/>
    </row>
    <row r="19" spans="1:15" x14ac:dyDescent="0.2">
      <c r="A19" s="9" t="s">
        <v>19</v>
      </c>
      <c r="B19">
        <v>42</v>
      </c>
      <c r="C19" s="57">
        <v>280</v>
      </c>
      <c r="D19" s="2" t="s">
        <v>5</v>
      </c>
      <c r="E19">
        <v>24</v>
      </c>
      <c r="F19" s="57">
        <v>72.727272727272734</v>
      </c>
      <c r="G19" s="3"/>
      <c r="H19" s="3"/>
      <c r="I19" s="3"/>
      <c r="J19" s="3"/>
      <c r="K19" s="3"/>
      <c r="L19" s="3"/>
      <c r="M19" s="3"/>
      <c r="N19" s="3"/>
      <c r="O19" s="42"/>
    </row>
    <row r="20" spans="1:15" x14ac:dyDescent="0.2">
      <c r="A20" s="9" t="s">
        <v>20</v>
      </c>
      <c r="B20">
        <v>35</v>
      </c>
      <c r="C20" s="57">
        <v>61.403508771929829</v>
      </c>
      <c r="D20" s="2" t="s">
        <v>6</v>
      </c>
      <c r="E20">
        <v>-19</v>
      </c>
      <c r="F20" s="57">
        <v>-17.117117117117118</v>
      </c>
      <c r="G20" s="3"/>
      <c r="H20" s="3"/>
      <c r="I20" s="3"/>
      <c r="J20" s="3"/>
      <c r="K20" s="3"/>
      <c r="L20" s="3"/>
      <c r="M20" s="3"/>
      <c r="N20" s="3"/>
      <c r="O20" s="42"/>
    </row>
    <row r="21" spans="1:15" x14ac:dyDescent="0.2">
      <c r="A21" s="9" t="s">
        <v>21</v>
      </c>
      <c r="B21">
        <v>11</v>
      </c>
      <c r="C21" s="57">
        <v>11.956521739130435</v>
      </c>
      <c r="D21" s="2" t="s">
        <v>7</v>
      </c>
      <c r="E21">
        <v>3</v>
      </c>
      <c r="F21" s="57">
        <v>3</v>
      </c>
      <c r="G21" s="3"/>
      <c r="H21" s="3"/>
      <c r="I21" s="3"/>
      <c r="J21" s="3"/>
      <c r="K21" s="3"/>
      <c r="L21" s="3"/>
      <c r="M21" s="3"/>
      <c r="N21" s="3"/>
      <c r="O21" s="42"/>
    </row>
    <row r="22" spans="1:15" x14ac:dyDescent="0.2">
      <c r="A22" s="9" t="s">
        <v>22</v>
      </c>
      <c r="B22">
        <v>-12</v>
      </c>
      <c r="C22" s="57">
        <v>-11.650485436893204</v>
      </c>
      <c r="D22" s="2" t="s">
        <v>8</v>
      </c>
      <c r="E22">
        <v>18</v>
      </c>
      <c r="F22" s="57">
        <v>24.657534246575342</v>
      </c>
      <c r="G22" s="3"/>
      <c r="H22" s="3"/>
      <c r="I22" s="3"/>
      <c r="J22" s="3"/>
      <c r="K22" s="3"/>
      <c r="L22" s="3"/>
      <c r="M22" s="3"/>
      <c r="N22" s="3"/>
      <c r="O22" s="42"/>
    </row>
    <row r="23" spans="1:15" x14ac:dyDescent="0.2">
      <c r="A23" s="9" t="s">
        <v>23</v>
      </c>
      <c r="B23">
        <v>-7</v>
      </c>
      <c r="C23" s="57">
        <v>-7.6923076923076925</v>
      </c>
      <c r="D23" s="2" t="s">
        <v>9</v>
      </c>
      <c r="E23">
        <v>16</v>
      </c>
      <c r="F23" s="57">
        <v>23.52941176470588</v>
      </c>
      <c r="G23" s="3"/>
      <c r="H23" s="3"/>
      <c r="I23" s="3"/>
      <c r="J23" s="3"/>
      <c r="K23" s="3"/>
      <c r="L23" s="3"/>
      <c r="M23" s="3"/>
      <c r="N23" s="3"/>
      <c r="O23" s="42"/>
    </row>
    <row r="24" spans="1:15" x14ac:dyDescent="0.2">
      <c r="A24" s="9" t="s">
        <v>24</v>
      </c>
      <c r="B24">
        <v>-3</v>
      </c>
      <c r="C24" s="57">
        <v>-3.5714285714285712</v>
      </c>
      <c r="D24" s="2" t="s">
        <v>10</v>
      </c>
      <c r="E24">
        <v>-16</v>
      </c>
      <c r="F24" s="57">
        <v>-16.494845360824741</v>
      </c>
      <c r="G24" s="3"/>
      <c r="H24" s="3"/>
      <c r="I24" s="3"/>
      <c r="J24" s="3"/>
      <c r="K24" s="3"/>
      <c r="L24" s="3"/>
      <c r="M24" s="3"/>
      <c r="N24" s="3"/>
      <c r="O24" s="42"/>
    </row>
    <row r="25" spans="1:15" x14ac:dyDescent="0.2">
      <c r="A25" s="9" t="s">
        <v>25</v>
      </c>
      <c r="B25">
        <v>-15</v>
      </c>
      <c r="C25" s="57">
        <v>-18.518518518518519</v>
      </c>
      <c r="D25" s="2" t="s">
        <v>11</v>
      </c>
      <c r="E25">
        <v>-40</v>
      </c>
      <c r="F25" s="57">
        <v>-37.735849056603776</v>
      </c>
      <c r="G25" s="3"/>
      <c r="H25" s="3"/>
      <c r="I25" s="3"/>
      <c r="J25" s="3"/>
      <c r="K25" s="3"/>
      <c r="L25" s="3"/>
      <c r="M25" s="3"/>
      <c r="N25" s="3"/>
      <c r="O25" s="42"/>
    </row>
    <row r="26" spans="1:15" x14ac:dyDescent="0.2">
      <c r="A26" s="9" t="s">
        <v>26</v>
      </c>
      <c r="B26">
        <v>5</v>
      </c>
      <c r="C26" s="57">
        <v>7.5757575757575761</v>
      </c>
      <c r="D26" s="2" t="s">
        <v>12</v>
      </c>
      <c r="E26">
        <v>-32</v>
      </c>
      <c r="F26" s="57">
        <v>-31.067961165048541</v>
      </c>
      <c r="G26" s="3"/>
      <c r="H26" s="3"/>
      <c r="I26" s="3"/>
      <c r="J26" s="3"/>
      <c r="K26" s="3"/>
      <c r="L26" s="3"/>
      <c r="M26" s="3"/>
      <c r="N26" s="3"/>
      <c r="O26" s="42"/>
    </row>
    <row r="27" spans="1:15" s="50" customFormat="1" x14ac:dyDescent="0.2">
      <c r="A27" s="9" t="s">
        <v>27</v>
      </c>
      <c r="B27">
        <v>11</v>
      </c>
      <c r="C27" s="57">
        <v>15.492957746478872</v>
      </c>
      <c r="D27" s="2" t="s">
        <v>13</v>
      </c>
      <c r="E27">
        <v>31</v>
      </c>
      <c r="F27" s="57">
        <v>60.784313725490193</v>
      </c>
      <c r="G27" s="3"/>
      <c r="H27" s="3"/>
      <c r="I27" s="3"/>
      <c r="J27" s="3"/>
      <c r="K27" s="3"/>
      <c r="L27" s="3"/>
      <c r="M27" s="3"/>
      <c r="N27" s="3"/>
      <c r="O27" s="42"/>
    </row>
    <row r="28" spans="1:15" s="50" customFormat="1" x14ac:dyDescent="0.2">
      <c r="A28" s="9" t="s">
        <v>28</v>
      </c>
      <c r="B28">
        <v>-60</v>
      </c>
      <c r="C28" s="57">
        <v>-73.170731707317074</v>
      </c>
      <c r="D28" s="2" t="s">
        <v>14</v>
      </c>
      <c r="E28">
        <v>-1</v>
      </c>
      <c r="F28" s="57">
        <v>-4.3478260869565215</v>
      </c>
      <c r="G28" s="3"/>
      <c r="H28" s="3"/>
      <c r="I28" s="3"/>
      <c r="J28" s="3"/>
      <c r="K28" s="3"/>
      <c r="L28" s="3"/>
      <c r="M28" s="3"/>
      <c r="N28" s="3"/>
      <c r="O28" s="42"/>
    </row>
    <row r="29" spans="1:15" s="50" customFormat="1" x14ac:dyDescent="0.2">
      <c r="A29" s="9"/>
      <c r="B29" s="3"/>
      <c r="C29" s="3"/>
      <c r="D29" s="2" t="s">
        <v>31</v>
      </c>
      <c r="E29">
        <v>-20</v>
      </c>
      <c r="F29" s="57">
        <v>-2.5094102885821834</v>
      </c>
      <c r="G29" s="3"/>
      <c r="H29" s="3"/>
      <c r="I29" s="3"/>
      <c r="J29" s="3"/>
      <c r="K29" s="3"/>
      <c r="L29" s="3"/>
      <c r="M29" s="3"/>
      <c r="N29" s="3"/>
      <c r="O29" s="42"/>
    </row>
    <row r="30" spans="1:15" s="54" customFormat="1" x14ac:dyDescent="0.2">
      <c r="A30" s="55"/>
      <c r="B30" s="52"/>
      <c r="C30" s="52"/>
      <c r="D30" s="52"/>
      <c r="E30" s="52"/>
      <c r="F30" s="58"/>
      <c r="G30" s="56"/>
      <c r="H30" s="56"/>
      <c r="I30" s="56"/>
      <c r="J30" s="56"/>
      <c r="K30" s="56"/>
      <c r="L30" s="56"/>
      <c r="M30" s="56"/>
      <c r="N30" s="56"/>
    </row>
    <row r="31" spans="1:15" x14ac:dyDescent="0.2">
      <c r="A31" s="9"/>
      <c r="B31" s="2" t="s">
        <v>34</v>
      </c>
      <c r="C31" s="2" t="s">
        <v>35</v>
      </c>
      <c r="D31" s="2"/>
      <c r="E31" s="2" t="s">
        <v>36</v>
      </c>
      <c r="F31" s="2" t="s">
        <v>37</v>
      </c>
      <c r="G31" s="13"/>
      <c r="H31" s="13"/>
      <c r="I31" s="13"/>
      <c r="J31" s="13"/>
      <c r="K31" s="13"/>
      <c r="L31" s="13"/>
      <c r="M31" s="13"/>
      <c r="N31" s="13"/>
    </row>
    <row r="32" spans="1:15" x14ac:dyDescent="0.2">
      <c r="A32" s="9" t="s">
        <v>17</v>
      </c>
      <c r="B32">
        <v>-17</v>
      </c>
      <c r="C32" s="57">
        <v>-77.272727272727266</v>
      </c>
      <c r="D32" s="2" t="s">
        <v>3</v>
      </c>
      <c r="E32">
        <v>-8</v>
      </c>
      <c r="F32" s="57">
        <v>-61.53846153846154</v>
      </c>
      <c r="G32" s="13"/>
      <c r="H32" s="13"/>
      <c r="I32" s="13"/>
      <c r="J32" s="13"/>
      <c r="K32" s="13"/>
      <c r="L32" s="13"/>
      <c r="M32" s="13"/>
      <c r="N32" s="13"/>
    </row>
    <row r="33" spans="1:14" x14ac:dyDescent="0.2">
      <c r="A33" s="9" t="s">
        <v>18</v>
      </c>
      <c r="B33">
        <v>19</v>
      </c>
      <c r="C33" s="57">
        <v>380</v>
      </c>
      <c r="D33" s="2" t="s">
        <v>4</v>
      </c>
      <c r="E33">
        <v>9</v>
      </c>
      <c r="F33" s="57">
        <v>60</v>
      </c>
      <c r="G33" s="13"/>
      <c r="H33" s="13"/>
      <c r="I33" s="13"/>
      <c r="J33" s="13"/>
      <c r="K33" s="13"/>
      <c r="L33" s="13"/>
      <c r="M33" s="13"/>
      <c r="N33" s="13"/>
    </row>
    <row r="34" spans="1:14" x14ac:dyDescent="0.2">
      <c r="A34" s="9" t="s">
        <v>19</v>
      </c>
      <c r="B34">
        <v>-2</v>
      </c>
      <c r="C34" s="57">
        <v>-8.3333333333333321</v>
      </c>
      <c r="D34" s="2" t="s">
        <v>5</v>
      </c>
      <c r="E34">
        <v>-35</v>
      </c>
      <c r="F34" s="57">
        <v>-61.403508771929829</v>
      </c>
      <c r="G34" s="13"/>
      <c r="H34" s="13"/>
      <c r="I34" s="13"/>
      <c r="J34" s="13"/>
      <c r="K34" s="13"/>
      <c r="L34" s="13"/>
      <c r="M34" s="13"/>
      <c r="N34" s="13"/>
    </row>
    <row r="35" spans="1:14" x14ac:dyDescent="0.2">
      <c r="A35" s="9" t="s">
        <v>20</v>
      </c>
      <c r="B35">
        <v>40</v>
      </c>
      <c r="C35" s="57">
        <v>181.81818181818181</v>
      </c>
      <c r="D35" s="2" t="s">
        <v>6</v>
      </c>
      <c r="E35">
        <v>-30</v>
      </c>
      <c r="F35" s="57">
        <v>-32.608695652173914</v>
      </c>
      <c r="G35" s="13"/>
      <c r="H35" s="13"/>
      <c r="I35" s="13"/>
      <c r="J35" s="13"/>
      <c r="K35" s="13"/>
      <c r="L35" s="13"/>
      <c r="M35" s="13"/>
      <c r="N35" s="13"/>
    </row>
    <row r="36" spans="1:14" x14ac:dyDescent="0.2">
      <c r="A36" s="9" t="s">
        <v>21</v>
      </c>
      <c r="B36">
        <v>13</v>
      </c>
      <c r="C36" s="57">
        <v>20.967741935483872</v>
      </c>
      <c r="D36" s="2" t="s">
        <v>7</v>
      </c>
      <c r="E36">
        <v>-28</v>
      </c>
      <c r="F36" s="57">
        <v>-27.184466019417474</v>
      </c>
      <c r="G36" s="13"/>
      <c r="H36" s="13"/>
      <c r="I36" s="13"/>
      <c r="J36" s="13"/>
      <c r="K36" s="13"/>
      <c r="L36" s="13"/>
      <c r="M36" s="13"/>
      <c r="N36" s="13"/>
    </row>
    <row r="37" spans="1:14" x14ac:dyDescent="0.2">
      <c r="A37" s="9" t="s">
        <v>22</v>
      </c>
      <c r="B37">
        <v>-16</v>
      </c>
      <c r="C37" s="57">
        <v>-21.333333333333336</v>
      </c>
      <c r="D37" s="2" t="s">
        <v>8</v>
      </c>
      <c r="E37">
        <v>-32</v>
      </c>
      <c r="F37" s="57">
        <v>-35.164835164835168</v>
      </c>
      <c r="G37" s="13"/>
      <c r="H37" s="13"/>
      <c r="I37" s="13"/>
      <c r="J37" s="13"/>
      <c r="K37" s="13"/>
      <c r="L37" s="13"/>
      <c r="M37" s="13"/>
      <c r="N37" s="13"/>
    </row>
    <row r="38" spans="1:14" x14ac:dyDescent="0.2">
      <c r="A38" s="9" t="s">
        <v>23</v>
      </c>
      <c r="B38">
        <v>-25</v>
      </c>
      <c r="C38" s="57">
        <v>-42.372881355932201</v>
      </c>
      <c r="D38" s="2" t="s">
        <v>9</v>
      </c>
      <c r="E38">
        <v>-50</v>
      </c>
      <c r="F38" s="57">
        <v>-59.523809523809526</v>
      </c>
      <c r="G38" s="13"/>
      <c r="H38" s="13"/>
      <c r="I38" s="13"/>
      <c r="J38" s="13"/>
      <c r="K38" s="13"/>
      <c r="L38" s="13"/>
      <c r="M38" s="13"/>
      <c r="N38" s="13"/>
    </row>
    <row r="39" spans="1:14" x14ac:dyDescent="0.2">
      <c r="A39" s="9" t="s">
        <v>24</v>
      </c>
      <c r="B39">
        <v>30</v>
      </c>
      <c r="C39" s="57">
        <v>88.235294117647058</v>
      </c>
      <c r="D39" s="2" t="s">
        <v>10</v>
      </c>
      <c r="E39">
        <v>-17</v>
      </c>
      <c r="F39" s="57">
        <v>-20.987654320987652</v>
      </c>
      <c r="G39" s="13"/>
      <c r="H39" s="13"/>
      <c r="I39" s="13"/>
      <c r="J39" s="13"/>
      <c r="K39" s="13"/>
      <c r="L39" s="13"/>
      <c r="M39" s="13"/>
      <c r="N39" s="13"/>
    </row>
    <row r="40" spans="1:14" x14ac:dyDescent="0.2">
      <c r="A40" s="9" t="s">
        <v>25</v>
      </c>
      <c r="B40">
        <v>13</v>
      </c>
      <c r="C40" s="57">
        <v>20.3125</v>
      </c>
      <c r="D40" s="2" t="s">
        <v>11</v>
      </c>
      <c r="E40">
        <v>11</v>
      </c>
      <c r="F40" s="57">
        <v>16.666666666666664</v>
      </c>
      <c r="G40" s="13"/>
      <c r="H40" s="13"/>
      <c r="I40" s="13"/>
      <c r="J40" s="13"/>
      <c r="K40" s="13"/>
      <c r="L40" s="13"/>
      <c r="M40" s="13"/>
      <c r="N40" s="13"/>
    </row>
    <row r="41" spans="1:14" x14ac:dyDescent="0.2">
      <c r="A41" s="9" t="s">
        <v>26</v>
      </c>
      <c r="B41">
        <v>-5</v>
      </c>
      <c r="C41" s="57">
        <v>-6.4935064935064926</v>
      </c>
      <c r="D41" s="2" t="s">
        <v>12</v>
      </c>
      <c r="E41">
        <v>1</v>
      </c>
      <c r="F41" s="57">
        <v>1.4084507042253522</v>
      </c>
      <c r="G41" s="14"/>
      <c r="H41" s="14"/>
      <c r="I41" s="14"/>
      <c r="J41" s="14"/>
      <c r="K41" s="14"/>
      <c r="L41" s="14"/>
      <c r="M41" s="14"/>
      <c r="N41" s="18"/>
    </row>
    <row r="42" spans="1:14" x14ac:dyDescent="0.2">
      <c r="A42" s="9" t="s">
        <v>27</v>
      </c>
      <c r="B42">
        <v>-26</v>
      </c>
      <c r="C42" s="57">
        <v>-36.111111111111107</v>
      </c>
      <c r="D42" s="2" t="s">
        <v>13</v>
      </c>
      <c r="E42">
        <v>-36</v>
      </c>
      <c r="F42" s="57">
        <v>-43.902439024390247</v>
      </c>
      <c r="G42" s="22"/>
      <c r="H42" s="22"/>
      <c r="I42" s="22"/>
      <c r="J42" s="22"/>
      <c r="K42" s="22"/>
      <c r="L42" s="22"/>
      <c r="M42" s="22"/>
      <c r="N42" s="18"/>
    </row>
    <row r="43" spans="1:14" x14ac:dyDescent="0.2">
      <c r="A43" s="9" t="s">
        <v>28</v>
      </c>
      <c r="B43">
        <v>-33</v>
      </c>
      <c r="C43" s="57">
        <v>-71.739130434782609</v>
      </c>
      <c r="D43" s="2" t="s">
        <v>14</v>
      </c>
      <c r="E43">
        <v>-9</v>
      </c>
      <c r="F43" s="57">
        <v>-40.909090909090914</v>
      </c>
      <c r="G43" s="13"/>
      <c r="H43" s="13"/>
      <c r="I43" s="13"/>
      <c r="J43" s="13"/>
      <c r="K43" s="13"/>
      <c r="L43" s="13"/>
      <c r="M43" s="13"/>
      <c r="N43" s="13"/>
    </row>
    <row r="44" spans="1:14" x14ac:dyDescent="0.2">
      <c r="A44" s="9"/>
      <c r="B44" s="3"/>
      <c r="C44" s="3"/>
      <c r="D44" s="2" t="s">
        <v>31</v>
      </c>
      <c r="E44">
        <v>-224</v>
      </c>
      <c r="F44" s="57">
        <v>-28.828828828828829</v>
      </c>
      <c r="G44" s="14"/>
      <c r="H44" s="14"/>
      <c r="I44" s="14"/>
      <c r="J44" s="14"/>
      <c r="K44" s="14"/>
      <c r="L44" s="14"/>
      <c r="M44" s="14"/>
      <c r="N44" s="23"/>
    </row>
    <row r="45" spans="1:14" s="54" customFormat="1" x14ac:dyDescent="0.2">
      <c r="A45" s="59"/>
      <c r="B45" s="60"/>
      <c r="C45" s="60"/>
      <c r="D45" s="60"/>
      <c r="E45" s="60"/>
      <c r="F45" s="61"/>
      <c r="G45" s="61"/>
      <c r="H45" s="61"/>
      <c r="I45" s="61"/>
      <c r="J45" s="61"/>
      <c r="K45" s="61"/>
      <c r="L45" s="61"/>
      <c r="M45" s="61"/>
      <c r="N45" s="61"/>
    </row>
    <row r="46" spans="1:14" s="63" customFormat="1" x14ac:dyDescent="0.2">
      <c r="A46" s="9"/>
      <c r="B46" s="2" t="s">
        <v>38</v>
      </c>
      <c r="C46" s="2" t="s">
        <v>39</v>
      </c>
      <c r="D46" s="2"/>
      <c r="E46" s="2" t="s">
        <v>40</v>
      </c>
      <c r="F46" s="2" t="s">
        <v>41</v>
      </c>
      <c r="G46" s="62"/>
      <c r="H46" s="62"/>
      <c r="I46" s="62"/>
      <c r="J46" s="62"/>
      <c r="K46" s="62"/>
      <c r="L46" s="62"/>
      <c r="M46" s="62"/>
      <c r="N46" s="62"/>
    </row>
    <row r="47" spans="1:14" x14ac:dyDescent="0.2">
      <c r="A47" s="9" t="s">
        <v>17</v>
      </c>
      <c r="B47">
        <v>-4</v>
      </c>
      <c r="C47" s="57">
        <v>-30.76923076923077</v>
      </c>
      <c r="D47" s="2" t="s">
        <v>3</v>
      </c>
      <c r="E47" s="14">
        <v>4</v>
      </c>
      <c r="F47" s="57">
        <v>80</v>
      </c>
      <c r="G47" s="13"/>
      <c r="H47" s="13"/>
      <c r="I47" s="13"/>
      <c r="J47" s="13"/>
      <c r="K47" s="13"/>
      <c r="L47" s="13"/>
      <c r="M47" s="13"/>
      <c r="N47" s="13"/>
    </row>
    <row r="48" spans="1:14" x14ac:dyDescent="0.2">
      <c r="A48" s="9" t="s">
        <v>18</v>
      </c>
      <c r="B48">
        <v>29</v>
      </c>
      <c r="C48" s="57">
        <v>322.22222222222223</v>
      </c>
      <c r="D48" s="2" t="s">
        <v>4</v>
      </c>
      <c r="E48" s="14">
        <v>14</v>
      </c>
      <c r="F48" s="57">
        <v>58.333333333333336</v>
      </c>
      <c r="G48" s="13"/>
      <c r="H48" s="13"/>
      <c r="I48" s="13"/>
      <c r="J48" s="13"/>
      <c r="K48" s="13"/>
      <c r="L48" s="13"/>
      <c r="M48" s="13"/>
      <c r="N48" s="13"/>
    </row>
    <row r="49" spans="1:14" x14ac:dyDescent="0.2">
      <c r="A49" s="9" t="s">
        <v>19</v>
      </c>
      <c r="B49">
        <v>-9</v>
      </c>
      <c r="C49" s="57">
        <v>-23.684210526315788</v>
      </c>
      <c r="D49" s="2" t="s">
        <v>5</v>
      </c>
      <c r="E49" s="14">
        <v>7</v>
      </c>
      <c r="F49" s="57">
        <v>31.818181818181817</v>
      </c>
      <c r="G49" s="13"/>
      <c r="H49" s="13"/>
      <c r="I49" s="13"/>
      <c r="J49" s="13"/>
      <c r="K49" s="13"/>
      <c r="L49" s="13"/>
      <c r="M49" s="13"/>
      <c r="N49" s="13"/>
    </row>
    <row r="50" spans="1:14" x14ac:dyDescent="0.2">
      <c r="A50" s="9" t="s">
        <v>20</v>
      </c>
      <c r="B50">
        <v>30</v>
      </c>
      <c r="C50" s="57">
        <v>103.44827586206897</v>
      </c>
      <c r="D50" s="2" t="s">
        <v>6</v>
      </c>
      <c r="E50" s="14">
        <v>-3</v>
      </c>
      <c r="F50" s="57">
        <v>-4.838709677419355</v>
      </c>
      <c r="G50" s="13"/>
      <c r="H50" s="13"/>
      <c r="I50" s="13"/>
      <c r="J50" s="13"/>
      <c r="K50" s="13"/>
      <c r="L50" s="13"/>
      <c r="M50" s="13"/>
      <c r="N50" s="13"/>
    </row>
    <row r="51" spans="1:14" x14ac:dyDescent="0.2">
      <c r="A51" s="9" t="s">
        <v>21</v>
      </c>
      <c r="B51">
        <v>29</v>
      </c>
      <c r="C51" s="57">
        <v>49.152542372881356</v>
      </c>
      <c r="D51" s="2" t="s">
        <v>7</v>
      </c>
      <c r="E51" s="14">
        <v>13</v>
      </c>
      <c r="F51" s="57">
        <v>17.333333333333336</v>
      </c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9" t="s">
        <v>22</v>
      </c>
      <c r="B52">
        <v>-39</v>
      </c>
      <c r="C52" s="57">
        <v>-44.31818181818182</v>
      </c>
      <c r="D52" s="2" t="s">
        <v>8</v>
      </c>
      <c r="E52" s="14">
        <v>-10</v>
      </c>
      <c r="F52" s="57">
        <v>-16.949152542372879</v>
      </c>
      <c r="G52" s="13"/>
      <c r="H52" s="13"/>
      <c r="I52" s="13"/>
      <c r="J52" s="13"/>
      <c r="K52" s="13"/>
      <c r="L52" s="13"/>
      <c r="M52" s="13"/>
      <c r="N52" s="13"/>
    </row>
    <row r="53" spans="1:14" x14ac:dyDescent="0.2">
      <c r="A53" s="9" t="s">
        <v>23</v>
      </c>
      <c r="B53">
        <v>-3</v>
      </c>
      <c r="C53" s="57">
        <v>-6.1224489795918364</v>
      </c>
      <c r="D53" s="2" t="s">
        <v>9</v>
      </c>
      <c r="E53" s="14">
        <v>12</v>
      </c>
      <c r="F53" s="57">
        <v>35.294117647058826</v>
      </c>
      <c r="G53" s="13"/>
      <c r="H53" s="13"/>
      <c r="I53" s="13"/>
      <c r="J53" s="13"/>
      <c r="K53" s="13"/>
      <c r="L53" s="13"/>
      <c r="M53" s="13"/>
      <c r="N53" s="13"/>
    </row>
    <row r="54" spans="1:14" x14ac:dyDescent="0.2">
      <c r="A54" s="9" t="s">
        <v>24</v>
      </c>
      <c r="B54">
        <v>30</v>
      </c>
      <c r="C54" s="57">
        <v>65.217391304347828</v>
      </c>
      <c r="D54" s="2" t="s">
        <v>10</v>
      </c>
      <c r="E54" s="14">
        <v>12</v>
      </c>
      <c r="F54" s="57">
        <v>18.75</v>
      </c>
      <c r="G54" s="13"/>
      <c r="H54" s="13"/>
      <c r="I54" s="13"/>
      <c r="J54" s="13"/>
      <c r="K54" s="13"/>
      <c r="L54" s="13"/>
      <c r="M54" s="13"/>
      <c r="N54" s="13"/>
    </row>
    <row r="55" spans="1:14" x14ac:dyDescent="0.2">
      <c r="A55" s="9" t="s">
        <v>25</v>
      </c>
      <c r="B55">
        <v>-32</v>
      </c>
      <c r="C55" s="57">
        <v>-42.105263157894733</v>
      </c>
      <c r="D55" s="2" t="s">
        <v>11</v>
      </c>
      <c r="E55" s="14">
        <v>-33</v>
      </c>
      <c r="F55" s="57">
        <v>-42.857142857142854</v>
      </c>
      <c r="G55" s="13"/>
      <c r="H55" s="13"/>
      <c r="I55" s="13"/>
      <c r="J55" s="13"/>
      <c r="K55" s="13"/>
      <c r="L55" s="13"/>
      <c r="M55" s="13"/>
      <c r="N55" s="13"/>
    </row>
    <row r="56" spans="1:14" x14ac:dyDescent="0.2">
      <c r="A56" s="9" t="s">
        <v>26</v>
      </c>
      <c r="B56">
        <v>20</v>
      </c>
      <c r="C56" s="57">
        <v>45.454545454545453</v>
      </c>
      <c r="D56" s="2" t="s">
        <v>12</v>
      </c>
      <c r="E56" s="14">
        <v>-8</v>
      </c>
      <c r="F56" s="57">
        <v>-11.111111111111111</v>
      </c>
      <c r="G56" s="13"/>
      <c r="H56" s="13"/>
      <c r="I56" s="13"/>
      <c r="J56" s="13"/>
      <c r="K56" s="13"/>
      <c r="L56" s="13"/>
      <c r="M56" s="13"/>
      <c r="N56" s="13"/>
    </row>
    <row r="57" spans="1:14" x14ac:dyDescent="0.2">
      <c r="A57" s="9" t="s">
        <v>27</v>
      </c>
      <c r="B57">
        <v>-27</v>
      </c>
      <c r="C57" s="57">
        <v>-42.1875</v>
      </c>
      <c r="D57" s="2" t="s">
        <v>13</v>
      </c>
      <c r="E57" s="14">
        <v>-9</v>
      </c>
      <c r="F57" s="57">
        <v>-19.565217391304348</v>
      </c>
      <c r="G57" s="14"/>
      <c r="H57" s="14"/>
      <c r="I57" s="14"/>
      <c r="J57" s="14"/>
      <c r="K57" s="14"/>
      <c r="L57" s="14"/>
      <c r="M57" s="14"/>
      <c r="N57" s="19"/>
    </row>
    <row r="58" spans="1:14" x14ac:dyDescent="0.2">
      <c r="A58" s="9" t="s">
        <v>28</v>
      </c>
      <c r="B58">
        <v>-22</v>
      </c>
      <c r="C58" s="57">
        <v>-59.45945945945946</v>
      </c>
      <c r="D58" s="2" t="s">
        <v>14</v>
      </c>
      <c r="E58" s="14">
        <v>2</v>
      </c>
      <c r="F58" s="57">
        <v>15.384615384615385</v>
      </c>
      <c r="G58" s="17"/>
      <c r="H58" s="17"/>
      <c r="I58" s="17"/>
      <c r="J58" s="17"/>
      <c r="K58" s="17"/>
      <c r="L58" s="17"/>
      <c r="M58" s="17"/>
      <c r="N58" s="19"/>
    </row>
    <row r="59" spans="1:14" x14ac:dyDescent="0.2">
      <c r="A59" s="9"/>
      <c r="B59" s="3"/>
      <c r="C59" s="3"/>
      <c r="D59" s="2" t="s">
        <v>31</v>
      </c>
      <c r="E59" s="14">
        <v>0</v>
      </c>
      <c r="F59" s="57">
        <v>0</v>
      </c>
      <c r="G59" s="13"/>
      <c r="H59" s="13"/>
      <c r="I59" s="13"/>
      <c r="J59" s="13"/>
      <c r="K59" s="13"/>
      <c r="L59" s="13"/>
      <c r="M59" s="13"/>
      <c r="N59" s="13"/>
    </row>
    <row r="60" spans="1:14" s="54" customFormat="1" x14ac:dyDescent="0.2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</row>
    <row r="61" spans="1:14" x14ac:dyDescent="0.2">
      <c r="A61" s="9"/>
      <c r="B61" s="2" t="s">
        <v>42</v>
      </c>
      <c r="C61" s="2" t="s">
        <v>43</v>
      </c>
      <c r="D61" s="2"/>
      <c r="E61" s="2" t="s">
        <v>44</v>
      </c>
      <c r="F61" s="2" t="s">
        <v>45</v>
      </c>
      <c r="G61" s="13"/>
      <c r="H61" s="13"/>
      <c r="I61" s="13"/>
      <c r="J61" s="13"/>
      <c r="K61" s="13"/>
      <c r="L61" s="13"/>
      <c r="M61" s="13"/>
      <c r="N61" s="13"/>
    </row>
    <row r="62" spans="1:14" x14ac:dyDescent="0.2">
      <c r="A62" s="9" t="s">
        <v>17</v>
      </c>
      <c r="B62">
        <v>-5</v>
      </c>
      <c r="C62" s="57">
        <v>-33.333333333333329</v>
      </c>
      <c r="D62" s="2" t="s">
        <v>3</v>
      </c>
      <c r="E62">
        <v>1</v>
      </c>
      <c r="F62" s="57">
        <v>11.111111111111111</v>
      </c>
      <c r="G62" s="13"/>
      <c r="H62" s="13"/>
      <c r="I62" s="13"/>
      <c r="J62" s="13"/>
      <c r="K62" s="13"/>
      <c r="L62" s="13"/>
      <c r="M62" s="13"/>
      <c r="N62" s="13"/>
    </row>
    <row r="63" spans="1:14" x14ac:dyDescent="0.2">
      <c r="A63" s="9" t="s">
        <v>18</v>
      </c>
      <c r="B63">
        <v>2</v>
      </c>
      <c r="C63" s="57">
        <v>20</v>
      </c>
      <c r="D63" s="2" t="s">
        <v>4</v>
      </c>
      <c r="E63">
        <v>-26</v>
      </c>
      <c r="F63" s="57">
        <v>-68.421052631578945</v>
      </c>
      <c r="G63" s="13"/>
      <c r="H63" s="13"/>
      <c r="I63" s="13"/>
      <c r="J63" s="13"/>
      <c r="K63" s="13"/>
      <c r="L63" s="13"/>
      <c r="M63" s="13"/>
      <c r="N63" s="13"/>
    </row>
    <row r="64" spans="1:14" x14ac:dyDescent="0.2">
      <c r="A64" s="9" t="s">
        <v>19</v>
      </c>
      <c r="B64">
        <v>22</v>
      </c>
      <c r="C64" s="57">
        <v>183.33333333333331</v>
      </c>
      <c r="D64" s="2" t="s">
        <v>5</v>
      </c>
      <c r="E64">
        <v>5</v>
      </c>
      <c r="F64" s="57">
        <v>17.241379310344829</v>
      </c>
      <c r="G64" s="13"/>
      <c r="H64" s="13"/>
      <c r="I64" s="13"/>
      <c r="J64" s="13"/>
      <c r="K64" s="13"/>
      <c r="L64" s="13"/>
      <c r="M64" s="13"/>
      <c r="N64" s="13"/>
    </row>
    <row r="65" spans="1:27" x14ac:dyDescent="0.2">
      <c r="A65" s="9" t="s">
        <v>20</v>
      </c>
      <c r="B65">
        <v>8</v>
      </c>
      <c r="C65" s="57">
        <v>23.52941176470588</v>
      </c>
      <c r="D65" s="2" t="s">
        <v>6</v>
      </c>
      <c r="E65">
        <v>-17</v>
      </c>
      <c r="F65" s="57">
        <v>-28.8135593220339</v>
      </c>
      <c r="G65" s="13"/>
      <c r="H65" s="13"/>
      <c r="I65" s="13"/>
      <c r="J65" s="13"/>
      <c r="K65" s="13"/>
      <c r="L65" s="13"/>
      <c r="M65" s="13"/>
      <c r="N65" s="13"/>
    </row>
    <row r="66" spans="1:27" x14ac:dyDescent="0.2">
      <c r="A66" s="9" t="s">
        <v>21</v>
      </c>
      <c r="B66">
        <v>24</v>
      </c>
      <c r="C66" s="57">
        <v>57.142857142857139</v>
      </c>
      <c r="D66" s="2" t="s">
        <v>7</v>
      </c>
      <c r="E66">
        <v>-22</v>
      </c>
      <c r="F66" s="57">
        <v>-25</v>
      </c>
      <c r="G66" s="13"/>
      <c r="H66" s="13"/>
      <c r="I66" s="13"/>
      <c r="J66" s="13"/>
      <c r="K66" s="13"/>
      <c r="L66" s="13"/>
      <c r="M66" s="13"/>
      <c r="N66" s="13"/>
    </row>
    <row r="67" spans="1:27" x14ac:dyDescent="0.2">
      <c r="A67" s="9" t="s">
        <v>22</v>
      </c>
      <c r="B67">
        <v>-21</v>
      </c>
      <c r="C67" s="57">
        <v>-31.818181818181817</v>
      </c>
      <c r="D67" s="2" t="s">
        <v>8</v>
      </c>
      <c r="E67">
        <v>-4</v>
      </c>
      <c r="F67" s="57">
        <v>-8.1632653061224492</v>
      </c>
      <c r="G67" s="13"/>
      <c r="H67" s="13"/>
      <c r="I67" s="13"/>
      <c r="J67" s="13"/>
      <c r="K67" s="13"/>
      <c r="L67" s="13"/>
      <c r="M67" s="13"/>
      <c r="N67" s="13"/>
    </row>
    <row r="68" spans="1:27" x14ac:dyDescent="0.2">
      <c r="A68" s="9" t="s">
        <v>23</v>
      </c>
      <c r="B68">
        <v>5</v>
      </c>
      <c r="C68" s="57">
        <v>11.111111111111111</v>
      </c>
      <c r="D68" s="2" t="s">
        <v>9</v>
      </c>
      <c r="E68">
        <v>4</v>
      </c>
      <c r="F68" s="57">
        <v>8.695652173913043</v>
      </c>
      <c r="G68" s="13"/>
      <c r="H68" s="13"/>
      <c r="I68" s="13"/>
      <c r="J68" s="13"/>
      <c r="K68" s="13"/>
      <c r="L68" s="13"/>
      <c r="M68" s="13"/>
      <c r="N68" s="13"/>
    </row>
    <row r="69" spans="1:27" x14ac:dyDescent="0.2">
      <c r="A69" s="9" t="s">
        <v>24</v>
      </c>
      <c r="B69">
        <v>-8</v>
      </c>
      <c r="C69" s="57">
        <v>-16</v>
      </c>
      <c r="D69" s="2" t="s">
        <v>10</v>
      </c>
      <c r="E69">
        <v>-34</v>
      </c>
      <c r="F69" s="57">
        <v>-44.736842105263158</v>
      </c>
      <c r="G69" s="13"/>
      <c r="H69" s="13"/>
      <c r="I69" s="13"/>
      <c r="J69" s="13"/>
      <c r="K69" s="13"/>
      <c r="L69" s="13"/>
      <c r="M69" s="13"/>
      <c r="N69" s="13"/>
    </row>
    <row r="70" spans="1:27" x14ac:dyDescent="0.2">
      <c r="A70" s="9" t="s">
        <v>25</v>
      </c>
      <c r="B70">
        <v>-2</v>
      </c>
      <c r="C70" s="57">
        <v>-4.7619047619047619</v>
      </c>
      <c r="D70" s="2" t="s">
        <v>11</v>
      </c>
      <c r="E70">
        <v>-4</v>
      </c>
      <c r="F70" s="57">
        <v>-9.0909090909090917</v>
      </c>
      <c r="G70" s="43"/>
      <c r="H70" s="43"/>
      <c r="I70" s="43"/>
      <c r="J70" s="43"/>
      <c r="K70" s="43"/>
      <c r="L70" s="43"/>
      <c r="M70" s="43"/>
      <c r="N70" s="19"/>
    </row>
    <row r="71" spans="1:27" x14ac:dyDescent="0.2">
      <c r="A71" s="9" t="s">
        <v>26</v>
      </c>
      <c r="B71">
        <v>27</v>
      </c>
      <c r="C71">
        <v>67.5</v>
      </c>
      <c r="D71" s="2" t="s">
        <v>12</v>
      </c>
      <c r="E71">
        <v>3</v>
      </c>
      <c r="F71" s="57">
        <v>4.6875</v>
      </c>
      <c r="G71" s="17"/>
      <c r="H71" s="17"/>
      <c r="I71" s="17"/>
      <c r="J71" s="17"/>
      <c r="K71" s="17"/>
      <c r="L71" s="17"/>
      <c r="M71" s="17"/>
      <c r="N71" s="19"/>
    </row>
    <row r="72" spans="1:27" x14ac:dyDescent="0.2">
      <c r="A72" s="9" t="s">
        <v>27</v>
      </c>
      <c r="B72">
        <v>-32</v>
      </c>
      <c r="C72" s="57">
        <v>-47.761194029850742</v>
      </c>
      <c r="D72" s="2" t="s">
        <v>13</v>
      </c>
      <c r="E72">
        <v>-2</v>
      </c>
      <c r="F72" s="57">
        <v>-5.4054054054054053</v>
      </c>
      <c r="G72" s="13"/>
      <c r="H72" s="13"/>
      <c r="I72" s="13"/>
      <c r="J72" s="13"/>
      <c r="K72" s="13"/>
      <c r="L72" s="13"/>
      <c r="M72" s="13"/>
      <c r="N72" s="13"/>
    </row>
    <row r="73" spans="1:27" x14ac:dyDescent="0.2">
      <c r="A73" s="9" t="s">
        <v>28</v>
      </c>
      <c r="B73">
        <v>-20</v>
      </c>
      <c r="C73" s="57">
        <v>-57.142857142857139</v>
      </c>
      <c r="D73" s="2" t="s">
        <v>14</v>
      </c>
      <c r="E73">
        <v>0</v>
      </c>
      <c r="F73" s="57">
        <v>0</v>
      </c>
      <c r="G73" s="14"/>
      <c r="H73" s="14"/>
      <c r="I73" s="14"/>
      <c r="J73" s="14"/>
      <c r="K73" s="14"/>
      <c r="L73" s="14"/>
      <c r="M73" s="14"/>
      <c r="N73" s="23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23"/>
    </row>
    <row r="74" spans="1:27" x14ac:dyDescent="0.2">
      <c r="A74" s="9"/>
      <c r="B74" s="3"/>
      <c r="C74" s="3"/>
      <c r="D74" s="2" t="s">
        <v>31</v>
      </c>
      <c r="E74">
        <v>-96</v>
      </c>
      <c r="F74" s="57">
        <v>-17.328519855595665</v>
      </c>
      <c r="G74" s="17"/>
      <c r="H74" s="17"/>
      <c r="I74" s="17"/>
      <c r="J74" s="17"/>
      <c r="K74" s="17"/>
      <c r="L74" s="17"/>
      <c r="M74" s="17"/>
      <c r="N74" s="19"/>
    </row>
    <row r="75" spans="1:27" s="54" customFormat="1" x14ac:dyDescent="0.2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</row>
    <row r="76" spans="1:27" x14ac:dyDescent="0.2">
      <c r="A76" s="9"/>
      <c r="B76" s="2" t="s">
        <v>46</v>
      </c>
      <c r="C76" s="2" t="s">
        <v>47</v>
      </c>
      <c r="D76" s="2"/>
      <c r="E76" s="2" t="s">
        <v>48</v>
      </c>
      <c r="F76" s="2" t="s">
        <v>49</v>
      </c>
      <c r="G76" s="13"/>
      <c r="H76" s="13"/>
      <c r="I76" s="13"/>
      <c r="J76" s="13"/>
      <c r="K76" s="13"/>
      <c r="L76" s="13"/>
      <c r="M76" s="13"/>
      <c r="N76" s="13"/>
    </row>
    <row r="77" spans="1:27" x14ac:dyDescent="0.2">
      <c r="A77" s="9" t="s">
        <v>17</v>
      </c>
      <c r="B77">
        <v>-6</v>
      </c>
      <c r="C77" s="57">
        <v>-40</v>
      </c>
      <c r="D77" s="2" t="s">
        <v>3</v>
      </c>
      <c r="E77">
        <v>-1</v>
      </c>
      <c r="F77" s="57">
        <v>-10</v>
      </c>
      <c r="G77" s="13"/>
      <c r="H77" s="13"/>
      <c r="I77" s="13"/>
      <c r="J77" s="13"/>
      <c r="K77" s="13"/>
      <c r="L77" s="13"/>
      <c r="M77" s="13"/>
      <c r="N77" s="13"/>
    </row>
    <row r="78" spans="1:27" x14ac:dyDescent="0.2">
      <c r="A78" s="9" t="s">
        <v>18</v>
      </c>
      <c r="B78">
        <v>-5</v>
      </c>
      <c r="C78" s="57">
        <v>-55.555555555555557</v>
      </c>
      <c r="D78" s="2" t="s">
        <v>4</v>
      </c>
      <c r="E78">
        <v>-8</v>
      </c>
      <c r="F78" s="57">
        <v>-66.666666666666657</v>
      </c>
      <c r="G78" s="13"/>
      <c r="H78" s="13"/>
      <c r="I78" s="13"/>
      <c r="J78" s="13"/>
      <c r="K78" s="13"/>
      <c r="L78" s="13"/>
      <c r="M78" s="13"/>
      <c r="N78" s="13"/>
    </row>
    <row r="79" spans="1:27" x14ac:dyDescent="0.2">
      <c r="A79" s="9" t="s">
        <v>19</v>
      </c>
      <c r="B79">
        <v>6</v>
      </c>
      <c r="C79" s="57">
        <v>150</v>
      </c>
      <c r="D79" s="2" t="s">
        <v>5</v>
      </c>
      <c r="E79">
        <v>-24</v>
      </c>
      <c r="F79" s="57">
        <v>-70.588235294117652</v>
      </c>
      <c r="G79" s="13"/>
      <c r="H79" s="13"/>
      <c r="I79" s="13"/>
      <c r="J79" s="13"/>
      <c r="K79" s="13"/>
      <c r="L79" s="13"/>
      <c r="M79" s="13"/>
      <c r="N79" s="13"/>
    </row>
    <row r="80" spans="1:27" x14ac:dyDescent="0.2">
      <c r="A80" s="9" t="s">
        <v>20</v>
      </c>
      <c r="B80">
        <v>23</v>
      </c>
      <c r="C80" s="57">
        <v>229.99999999999997</v>
      </c>
      <c r="D80" s="2" t="s">
        <v>6</v>
      </c>
      <c r="E80">
        <v>-9</v>
      </c>
      <c r="F80" s="57">
        <v>-21.428571428571427</v>
      </c>
      <c r="G80" s="13"/>
      <c r="H80" s="13"/>
      <c r="I80" s="13"/>
      <c r="J80" s="13"/>
      <c r="K80" s="13"/>
      <c r="L80" s="13"/>
      <c r="M80" s="13"/>
      <c r="N80" s="13"/>
    </row>
    <row r="81" spans="1:14" x14ac:dyDescent="0.2">
      <c r="A81" s="9" t="s">
        <v>21</v>
      </c>
      <c r="B81">
        <v>3</v>
      </c>
      <c r="C81" s="57">
        <v>9.0909090909090917</v>
      </c>
      <c r="D81" s="2" t="s">
        <v>7</v>
      </c>
      <c r="E81">
        <v>-30</v>
      </c>
      <c r="F81" s="57">
        <v>-45.454545454545453</v>
      </c>
      <c r="G81" s="13"/>
      <c r="H81" s="13"/>
      <c r="I81" s="13"/>
      <c r="J81" s="13"/>
      <c r="K81" s="13"/>
      <c r="L81" s="13"/>
      <c r="M81" s="13"/>
      <c r="N81" s="13"/>
    </row>
    <row r="82" spans="1:14" x14ac:dyDescent="0.2">
      <c r="A82" s="9" t="s">
        <v>22</v>
      </c>
      <c r="B82">
        <v>-4</v>
      </c>
      <c r="C82" s="57">
        <v>-11.111111111111111</v>
      </c>
      <c r="D82" s="2" t="s">
        <v>8</v>
      </c>
      <c r="E82">
        <v>-13</v>
      </c>
      <c r="F82" s="57">
        <v>-28.888888888888886</v>
      </c>
      <c r="G82" s="13"/>
      <c r="H82" s="13"/>
      <c r="I82" s="13"/>
      <c r="J82" s="13"/>
      <c r="K82" s="13"/>
      <c r="L82" s="13"/>
      <c r="M82" s="13"/>
      <c r="N82" s="13"/>
    </row>
    <row r="83" spans="1:14" x14ac:dyDescent="0.2">
      <c r="A83" s="9" t="s">
        <v>23</v>
      </c>
      <c r="B83">
        <v>-12</v>
      </c>
      <c r="C83">
        <v>-37.5</v>
      </c>
      <c r="D83" s="2" t="s">
        <v>9</v>
      </c>
      <c r="E83">
        <v>-30</v>
      </c>
      <c r="F83" s="57">
        <v>-60</v>
      </c>
      <c r="G83" s="13"/>
      <c r="H83" s="13"/>
      <c r="I83" s="13"/>
      <c r="J83" s="13"/>
      <c r="K83" s="13"/>
      <c r="L83" s="13"/>
      <c r="M83" s="13"/>
      <c r="N83" s="13"/>
    </row>
    <row r="84" spans="1:14" x14ac:dyDescent="0.2">
      <c r="A84" s="9" t="s">
        <v>24</v>
      </c>
      <c r="B84">
        <v>6</v>
      </c>
      <c r="C84" s="64">
        <v>30</v>
      </c>
      <c r="D84" s="2" t="s">
        <v>10</v>
      </c>
      <c r="E84">
        <v>-16</v>
      </c>
      <c r="F84" s="57">
        <v>-38.095238095238095</v>
      </c>
      <c r="G84" s="13"/>
      <c r="H84" s="13"/>
      <c r="I84" s="13"/>
      <c r="J84" s="13"/>
      <c r="K84" s="13"/>
      <c r="L84" s="13"/>
      <c r="M84" s="13"/>
      <c r="N84" s="13"/>
    </row>
    <row r="85" spans="1:14" x14ac:dyDescent="0.2">
      <c r="A85" s="9" t="s">
        <v>25</v>
      </c>
      <c r="B85">
        <v>28</v>
      </c>
      <c r="C85" s="57">
        <v>107.69230769230769</v>
      </c>
      <c r="D85" s="2" t="s">
        <v>11</v>
      </c>
      <c r="E85">
        <v>14</v>
      </c>
      <c r="F85" s="57">
        <v>35</v>
      </c>
      <c r="G85" s="43"/>
      <c r="H85" s="43"/>
      <c r="I85" s="43"/>
      <c r="J85" s="43"/>
      <c r="K85" s="43"/>
      <c r="L85" s="43"/>
      <c r="M85" s="43"/>
      <c r="N85" s="19"/>
    </row>
    <row r="86" spans="1:14" x14ac:dyDescent="0.2">
      <c r="A86" s="9" t="s">
        <v>26</v>
      </c>
      <c r="B86">
        <v>-10</v>
      </c>
      <c r="C86" s="57">
        <v>-18.518518518518519</v>
      </c>
      <c r="D86" s="2" t="s">
        <v>12</v>
      </c>
      <c r="E86">
        <v>-23</v>
      </c>
      <c r="F86" s="57">
        <v>-34.328358208955223</v>
      </c>
      <c r="G86" s="17"/>
      <c r="H86" s="17"/>
      <c r="I86" s="17"/>
      <c r="J86" s="17"/>
      <c r="K86" s="17"/>
      <c r="L86" s="17"/>
      <c r="M86" s="17"/>
      <c r="N86" s="19"/>
    </row>
    <row r="87" spans="1:14" x14ac:dyDescent="0.2">
      <c r="A87" s="9" t="s">
        <v>27</v>
      </c>
      <c r="B87">
        <v>-28</v>
      </c>
      <c r="C87" s="57">
        <v>-63.636363636363633</v>
      </c>
      <c r="D87" s="2" t="s">
        <v>13</v>
      </c>
      <c r="E87">
        <v>-19</v>
      </c>
      <c r="F87" s="57">
        <v>-54.285714285714285</v>
      </c>
      <c r="G87" s="13"/>
      <c r="H87" s="13"/>
      <c r="I87" s="13"/>
      <c r="J87" s="13"/>
      <c r="K87" s="13"/>
      <c r="L87" s="13"/>
      <c r="M87" s="13"/>
      <c r="N87" s="13"/>
    </row>
    <row r="88" spans="1:14" x14ac:dyDescent="0.2">
      <c r="A88" s="9" t="s">
        <v>28</v>
      </c>
      <c r="B88">
        <v>-6</v>
      </c>
      <c r="C88">
        <v>-37.5</v>
      </c>
      <c r="D88" s="2" t="s">
        <v>14</v>
      </c>
      <c r="E88">
        <v>-5</v>
      </c>
      <c r="F88" s="57">
        <v>-33.333333333333329</v>
      </c>
      <c r="G88" s="14"/>
      <c r="H88" s="14"/>
      <c r="I88" s="14"/>
      <c r="J88" s="14"/>
      <c r="K88" s="14"/>
      <c r="L88" s="14"/>
      <c r="M88" s="14"/>
      <c r="N88" s="23"/>
    </row>
    <row r="89" spans="1:14" x14ac:dyDescent="0.2">
      <c r="A89" s="9"/>
      <c r="B89" s="3"/>
      <c r="C89" s="3"/>
      <c r="D89" s="2" t="s">
        <v>31</v>
      </c>
      <c r="E89">
        <v>-164</v>
      </c>
      <c r="F89" s="57">
        <v>-35.807860262008731</v>
      </c>
      <c r="G89" s="17"/>
      <c r="H89" s="17"/>
      <c r="I89" s="17"/>
      <c r="J89" s="17"/>
      <c r="K89" s="17"/>
      <c r="L89" s="17"/>
      <c r="M89" s="17"/>
      <c r="N89" s="19"/>
    </row>
    <row r="90" spans="1:14" s="54" customFormat="1" x14ac:dyDescent="0.2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1"/>
    </row>
    <row r="91" spans="1:14" x14ac:dyDescent="0.2">
      <c r="A91" s="9"/>
      <c r="B91" s="2" t="s">
        <v>50</v>
      </c>
      <c r="C91" s="2" t="s">
        <v>51</v>
      </c>
      <c r="D91" s="2"/>
      <c r="E91" s="2" t="s">
        <v>52</v>
      </c>
      <c r="F91" s="2" t="s">
        <v>53</v>
      </c>
      <c r="G91" s="13"/>
      <c r="H91" s="13"/>
      <c r="I91" s="13"/>
      <c r="J91" s="13"/>
      <c r="K91" s="13"/>
      <c r="L91" s="13"/>
      <c r="M91" s="13"/>
      <c r="N91" s="13"/>
    </row>
    <row r="92" spans="1:14" x14ac:dyDescent="0.2">
      <c r="A92" s="9" t="s">
        <v>17</v>
      </c>
      <c r="B92">
        <v>-10</v>
      </c>
      <c r="C92" s="57">
        <v>-100</v>
      </c>
      <c r="D92" s="2" t="s">
        <v>3</v>
      </c>
      <c r="E92"/>
      <c r="F92" s="57"/>
      <c r="G92" s="13"/>
      <c r="H92" s="13"/>
      <c r="I92" s="13"/>
      <c r="J92" s="13"/>
      <c r="K92" s="13"/>
      <c r="L92" s="13"/>
      <c r="M92" s="13"/>
      <c r="N92" s="13"/>
    </row>
    <row r="93" spans="1:14" x14ac:dyDescent="0.2">
      <c r="A93" s="9" t="s">
        <v>18</v>
      </c>
      <c r="B93">
        <v>2</v>
      </c>
      <c r="C93">
        <v>22.2</v>
      </c>
      <c r="D93" s="2" t="s">
        <v>4</v>
      </c>
      <c r="E93"/>
      <c r="F93" s="57"/>
      <c r="G93" s="13"/>
      <c r="H93" s="13"/>
      <c r="I93" s="13"/>
      <c r="J93" s="13"/>
      <c r="K93" s="13"/>
      <c r="L93" s="13"/>
      <c r="M93" s="13"/>
      <c r="N93" s="13"/>
    </row>
    <row r="94" spans="1:14" x14ac:dyDescent="0.2">
      <c r="A94" s="9" t="s">
        <v>19</v>
      </c>
      <c r="B94">
        <v>5</v>
      </c>
      <c r="C94" s="57">
        <v>250</v>
      </c>
      <c r="D94" s="2" t="s">
        <v>5</v>
      </c>
      <c r="E94"/>
      <c r="F94" s="57"/>
      <c r="G94" s="13"/>
      <c r="H94" s="13"/>
      <c r="I94" s="13"/>
      <c r="J94" s="13"/>
      <c r="K94" s="13"/>
      <c r="L94" s="13"/>
      <c r="M94" s="13"/>
      <c r="N94" s="13"/>
    </row>
    <row r="95" spans="1:14" x14ac:dyDescent="0.2">
      <c r="A95" s="9" t="s">
        <v>20</v>
      </c>
      <c r="B95">
        <v>11</v>
      </c>
      <c r="C95" s="57">
        <v>157.14285714285714</v>
      </c>
      <c r="D95" s="2" t="s">
        <v>6</v>
      </c>
      <c r="E95"/>
      <c r="F95" s="57"/>
      <c r="G95" s="13"/>
      <c r="H95" s="13"/>
      <c r="I95" s="13"/>
      <c r="J95" s="13"/>
      <c r="K95" s="13"/>
      <c r="L95" s="13"/>
      <c r="M95" s="13"/>
      <c r="N95" s="13"/>
    </row>
    <row r="96" spans="1:14" x14ac:dyDescent="0.2">
      <c r="A96" s="9" t="s">
        <v>21</v>
      </c>
      <c r="B96">
        <v>9</v>
      </c>
      <c r="C96" s="57">
        <v>50</v>
      </c>
      <c r="D96" s="2" t="s">
        <v>7</v>
      </c>
      <c r="E96"/>
      <c r="F96" s="57"/>
      <c r="G96" s="13"/>
      <c r="H96" s="13"/>
      <c r="I96" s="13"/>
      <c r="J96" s="13"/>
      <c r="K96" s="13"/>
      <c r="L96" s="13"/>
      <c r="M96" s="13"/>
      <c r="N96" s="13"/>
    </row>
    <row r="97" spans="1:26" x14ac:dyDescent="0.2">
      <c r="A97" s="9" t="s">
        <v>22</v>
      </c>
      <c r="B97">
        <v>0</v>
      </c>
      <c r="C97" s="57">
        <v>0</v>
      </c>
      <c r="D97" s="2" t="s">
        <v>8</v>
      </c>
      <c r="E97"/>
      <c r="F97" s="57"/>
      <c r="G97" s="13"/>
      <c r="H97" s="13"/>
      <c r="I97" s="13"/>
      <c r="J97" s="13"/>
      <c r="K97" s="13"/>
      <c r="L97" s="13"/>
      <c r="M97" s="13"/>
      <c r="N97" s="13"/>
    </row>
    <row r="98" spans="1:26" x14ac:dyDescent="0.2">
      <c r="A98" s="9" t="s">
        <v>23</v>
      </c>
      <c r="B98">
        <v>-2</v>
      </c>
      <c r="C98" s="57">
        <v>-7.4074074074074066</v>
      </c>
      <c r="D98" s="2" t="s">
        <v>9</v>
      </c>
      <c r="E98"/>
      <c r="F98" s="57"/>
      <c r="G98" s="13"/>
      <c r="H98" s="13"/>
      <c r="I98" s="13"/>
      <c r="J98" s="13"/>
      <c r="K98" s="13"/>
      <c r="L98" s="13"/>
      <c r="M98" s="13"/>
      <c r="N98" s="13"/>
    </row>
    <row r="99" spans="1:26" x14ac:dyDescent="0.2">
      <c r="A99" s="9" t="s">
        <v>24</v>
      </c>
      <c r="B99">
        <v>13</v>
      </c>
      <c r="C99" s="57">
        <v>52</v>
      </c>
      <c r="D99" s="2" t="s">
        <v>10</v>
      </c>
      <c r="E99"/>
      <c r="F99" s="57"/>
      <c r="G99" s="13"/>
      <c r="H99" s="13"/>
      <c r="I99" s="13"/>
      <c r="J99" s="13"/>
      <c r="K99" s="13"/>
      <c r="L99" s="13"/>
      <c r="M99" s="13"/>
      <c r="N99" s="13"/>
    </row>
    <row r="100" spans="1:26" x14ac:dyDescent="0.2">
      <c r="A100" s="9" t="s">
        <v>25</v>
      </c>
      <c r="B100">
        <v>10</v>
      </c>
      <c r="C100" s="57">
        <v>26.315789473684209</v>
      </c>
      <c r="D100" s="2" t="s">
        <v>11</v>
      </c>
      <c r="E100"/>
      <c r="F100" s="57"/>
      <c r="G100" s="14"/>
      <c r="H100" s="14"/>
      <c r="I100" s="14"/>
      <c r="J100" s="14"/>
      <c r="K100" s="14"/>
      <c r="L100" s="14"/>
      <c r="M100" s="14"/>
      <c r="N100" s="19"/>
    </row>
    <row r="101" spans="1:26" x14ac:dyDescent="0.2">
      <c r="A101" s="9" t="s">
        <v>26</v>
      </c>
      <c r="B101">
        <v>-1</v>
      </c>
      <c r="C101" s="57">
        <v>-2.083333333333333</v>
      </c>
      <c r="D101" s="2" t="s">
        <v>12</v>
      </c>
      <c r="E101"/>
      <c r="F101" s="57"/>
      <c r="G101" s="17"/>
      <c r="H101" s="17"/>
      <c r="I101" s="17"/>
      <c r="J101" s="17"/>
      <c r="K101" s="17"/>
      <c r="L101" s="17"/>
      <c r="M101" s="17"/>
      <c r="N101" s="19"/>
    </row>
    <row r="102" spans="1:26" x14ac:dyDescent="0.2">
      <c r="A102" s="9" t="s">
        <v>27</v>
      </c>
      <c r="B102">
        <v>-32</v>
      </c>
      <c r="C102" s="57">
        <v>-68.085106382978722</v>
      </c>
      <c r="D102" s="2" t="s">
        <v>13</v>
      </c>
      <c r="E102"/>
      <c r="F102" s="57"/>
      <c r="G102" s="13"/>
      <c r="H102" s="13"/>
      <c r="I102" s="13"/>
      <c r="J102" s="13"/>
      <c r="K102" s="13"/>
      <c r="L102" s="13"/>
      <c r="M102" s="13"/>
      <c r="N102" s="13"/>
    </row>
    <row r="103" spans="1:26" x14ac:dyDescent="0.2">
      <c r="A103" s="9" t="s">
        <v>28</v>
      </c>
      <c r="B103">
        <v>-2</v>
      </c>
      <c r="C103" s="57">
        <v>-13.333333333333334</v>
      </c>
      <c r="D103" s="2" t="s">
        <v>14</v>
      </c>
      <c r="E103"/>
      <c r="F103" s="57"/>
      <c r="G103" s="14"/>
      <c r="H103" s="14"/>
      <c r="I103" s="14"/>
      <c r="J103" s="14"/>
      <c r="K103" s="14"/>
      <c r="L103" s="14"/>
      <c r="M103" s="14"/>
      <c r="N103" s="19"/>
    </row>
    <row r="104" spans="1:26" x14ac:dyDescent="0.2">
      <c r="A104" s="9"/>
      <c r="B104" s="3"/>
      <c r="C104" s="3"/>
      <c r="D104" s="2" t="s">
        <v>31</v>
      </c>
      <c r="E104"/>
      <c r="F104" s="57"/>
      <c r="G104" s="17"/>
      <c r="H104" s="17"/>
      <c r="I104" s="17"/>
      <c r="J104" s="17"/>
      <c r="K104" s="17"/>
      <c r="L104" s="17"/>
      <c r="M104" s="17"/>
      <c r="N104" s="19"/>
    </row>
    <row r="105" spans="1:26" s="54" customFormat="1" x14ac:dyDescent="0.2">
      <c r="A105" s="59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1"/>
    </row>
    <row r="106" spans="1:26" x14ac:dyDescent="0.2">
      <c r="A106" s="16"/>
      <c r="B106" s="13" t="s">
        <v>17</v>
      </c>
      <c r="C106" s="5" t="s">
        <v>18</v>
      </c>
      <c r="D106" s="5" t="s">
        <v>19</v>
      </c>
      <c r="E106" s="13" t="s">
        <v>20</v>
      </c>
      <c r="F106" s="13" t="s">
        <v>21</v>
      </c>
      <c r="G106" s="13" t="s">
        <v>22</v>
      </c>
      <c r="H106" s="13" t="s">
        <v>23</v>
      </c>
      <c r="I106" s="13" t="s">
        <v>24</v>
      </c>
      <c r="J106" s="13" t="s">
        <v>25</v>
      </c>
      <c r="K106" s="13" t="s">
        <v>26</v>
      </c>
      <c r="L106" s="13" t="s">
        <v>27</v>
      </c>
      <c r="M106" s="13" t="s">
        <v>28</v>
      </c>
      <c r="N106" s="13"/>
    </row>
    <row r="107" spans="1:26" x14ac:dyDescent="0.2">
      <c r="A107" s="1" t="s">
        <v>50</v>
      </c>
      <c r="B107" s="17">
        <f>B8-M7</f>
        <v>-10</v>
      </c>
      <c r="C107" s="17">
        <f t="shared" ref="C107:M107" si="3">C8-B8</f>
        <v>2</v>
      </c>
      <c r="D107" s="17">
        <f t="shared" si="3"/>
        <v>5</v>
      </c>
      <c r="E107" s="17">
        <f t="shared" si="3"/>
        <v>11</v>
      </c>
      <c r="F107" s="17">
        <f t="shared" si="3"/>
        <v>9</v>
      </c>
      <c r="G107" s="17">
        <f t="shared" si="3"/>
        <v>0</v>
      </c>
      <c r="H107" s="17">
        <f t="shared" si="3"/>
        <v>-2</v>
      </c>
      <c r="I107" s="17">
        <f t="shared" si="3"/>
        <v>13</v>
      </c>
      <c r="J107" s="17">
        <f t="shared" si="3"/>
        <v>10</v>
      </c>
      <c r="K107" s="17">
        <f t="shared" si="3"/>
        <v>-1</v>
      </c>
      <c r="L107" s="17">
        <f t="shared" si="3"/>
        <v>-32</v>
      </c>
      <c r="M107" s="17">
        <f t="shared" si="3"/>
        <v>-2</v>
      </c>
      <c r="N107" s="19"/>
      <c r="O107">
        <v>-10</v>
      </c>
      <c r="P107">
        <v>2</v>
      </c>
      <c r="Q107">
        <v>5</v>
      </c>
      <c r="R107">
        <v>11</v>
      </c>
      <c r="S107">
        <v>9</v>
      </c>
      <c r="T107">
        <v>0</v>
      </c>
      <c r="U107">
        <v>-2</v>
      </c>
      <c r="V107">
        <v>13</v>
      </c>
      <c r="W107">
        <v>10</v>
      </c>
      <c r="X107">
        <v>-1</v>
      </c>
      <c r="Y107">
        <v>-32</v>
      </c>
      <c r="Z107">
        <v>-2</v>
      </c>
    </row>
    <row r="108" spans="1:26" x14ac:dyDescent="0.2">
      <c r="A108" s="1" t="s">
        <v>51</v>
      </c>
      <c r="B108" s="17">
        <f>(B107/M7)*100</f>
        <v>-100</v>
      </c>
      <c r="C108" s="17">
        <f>(C107/B7)*100</f>
        <v>22.222222222222221</v>
      </c>
      <c r="D108" s="17">
        <f t="shared" ref="D108:M108" si="4">(D107/C8)*100</f>
        <v>250</v>
      </c>
      <c r="E108" s="17">
        <f t="shared" si="4"/>
        <v>157.14285714285714</v>
      </c>
      <c r="F108" s="17">
        <f t="shared" si="4"/>
        <v>50</v>
      </c>
      <c r="G108" s="17">
        <f t="shared" si="4"/>
        <v>0</v>
      </c>
      <c r="H108" s="17">
        <f t="shared" si="4"/>
        <v>-7.4074074074074066</v>
      </c>
      <c r="I108" s="17">
        <f t="shared" si="4"/>
        <v>52</v>
      </c>
      <c r="J108" s="17">
        <f t="shared" si="4"/>
        <v>26.315789473684209</v>
      </c>
      <c r="K108" s="17">
        <f t="shared" si="4"/>
        <v>-2.083333333333333</v>
      </c>
      <c r="L108" s="17">
        <f t="shared" si="4"/>
        <v>-68.085106382978722</v>
      </c>
      <c r="M108" s="17">
        <f t="shared" si="4"/>
        <v>-13.333333333333334</v>
      </c>
      <c r="N108" s="19"/>
      <c r="O108">
        <v>-100</v>
      </c>
      <c r="P108" t="e">
        <v>#DIV/0!</v>
      </c>
      <c r="Q108">
        <v>250</v>
      </c>
      <c r="R108">
        <v>157.14285714285714</v>
      </c>
      <c r="S108">
        <v>50</v>
      </c>
      <c r="T108">
        <v>0</v>
      </c>
      <c r="U108">
        <v>-7.4074074074074066</v>
      </c>
      <c r="V108">
        <v>52</v>
      </c>
      <c r="W108">
        <v>26.315789473684209</v>
      </c>
      <c r="X108">
        <v>-2.083333333333333</v>
      </c>
      <c r="Y108">
        <v>-68.085106382978722</v>
      </c>
      <c r="Z108">
        <v>-13.333333333333334</v>
      </c>
    </row>
    <row r="109" spans="1:26" x14ac:dyDescent="0.2">
      <c r="A109" s="16"/>
      <c r="B109" s="12" t="s">
        <v>3</v>
      </c>
      <c r="C109" s="13" t="s">
        <v>4</v>
      </c>
      <c r="D109" s="13" t="s">
        <v>5</v>
      </c>
      <c r="E109" s="13" t="s">
        <v>6</v>
      </c>
      <c r="F109" s="13" t="s">
        <v>7</v>
      </c>
      <c r="G109" s="13" t="s">
        <v>8</v>
      </c>
      <c r="H109" s="13" t="s">
        <v>9</v>
      </c>
      <c r="I109" s="13" t="s">
        <v>10</v>
      </c>
      <c r="J109" s="13" t="s">
        <v>11</v>
      </c>
      <c r="K109" s="13" t="s">
        <v>12</v>
      </c>
      <c r="L109" s="13" t="s">
        <v>13</v>
      </c>
      <c r="M109" s="13" t="s">
        <v>14</v>
      </c>
      <c r="N109" s="13" t="s">
        <v>31</v>
      </c>
    </row>
    <row r="110" spans="1:26" x14ac:dyDescent="0.2">
      <c r="A110" s="1" t="s">
        <v>52</v>
      </c>
      <c r="B110" s="17">
        <f t="shared" ref="B110:M110" si="5">B8-B7</f>
        <v>-9</v>
      </c>
      <c r="C110" s="17">
        <f t="shared" si="5"/>
        <v>-2</v>
      </c>
      <c r="D110" s="17">
        <f t="shared" si="5"/>
        <v>-3</v>
      </c>
      <c r="E110" s="17">
        <f t="shared" si="5"/>
        <v>-15</v>
      </c>
      <c r="F110" s="17">
        <f t="shared" si="5"/>
        <v>-9</v>
      </c>
      <c r="G110" s="17">
        <f t="shared" si="5"/>
        <v>-5</v>
      </c>
      <c r="H110" s="17">
        <f t="shared" si="5"/>
        <v>5</v>
      </c>
      <c r="I110" s="17">
        <f t="shared" si="5"/>
        <v>12</v>
      </c>
      <c r="J110" s="17">
        <f t="shared" si="5"/>
        <v>-6</v>
      </c>
      <c r="K110" s="17">
        <f t="shared" si="5"/>
        <v>3</v>
      </c>
      <c r="L110" s="17">
        <f t="shared" si="5"/>
        <v>-1</v>
      </c>
      <c r="M110" s="17">
        <f t="shared" si="5"/>
        <v>3</v>
      </c>
      <c r="N110" s="19">
        <f>O8-O7</f>
        <v>-27</v>
      </c>
    </row>
    <row r="111" spans="1:26" x14ac:dyDescent="0.2">
      <c r="A111" s="1" t="s">
        <v>53</v>
      </c>
      <c r="B111" s="17">
        <f t="shared" ref="B111:M111" si="6">(B110/B7)*100</f>
        <v>-100</v>
      </c>
      <c r="C111" s="17">
        <f t="shared" si="6"/>
        <v>-50</v>
      </c>
      <c r="D111" s="17">
        <f t="shared" si="6"/>
        <v>-30</v>
      </c>
      <c r="E111" s="17">
        <f t="shared" si="6"/>
        <v>-45.454545454545453</v>
      </c>
      <c r="F111" s="17">
        <f t="shared" si="6"/>
        <v>-25</v>
      </c>
      <c r="G111" s="17">
        <f t="shared" si="6"/>
        <v>-15.625</v>
      </c>
      <c r="H111" s="17">
        <f t="shared" si="6"/>
        <v>25</v>
      </c>
      <c r="I111" s="17">
        <f t="shared" si="6"/>
        <v>46.153846153846153</v>
      </c>
      <c r="J111" s="17">
        <f t="shared" si="6"/>
        <v>-11.111111111111111</v>
      </c>
      <c r="K111" s="17">
        <f t="shared" si="6"/>
        <v>6.8181818181818175</v>
      </c>
      <c r="L111" s="17">
        <f t="shared" si="6"/>
        <v>-6.25</v>
      </c>
      <c r="M111" s="17">
        <f t="shared" si="6"/>
        <v>30</v>
      </c>
      <c r="N111" s="19">
        <f>(N110/O7)*100</f>
        <v>-9.183673469387756</v>
      </c>
    </row>
    <row r="112" spans="1:26" s="48" customFormat="1" x14ac:dyDescent="0.2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7"/>
    </row>
    <row r="113" spans="1:14" x14ac:dyDescent="0.2">
      <c r="A113" s="16"/>
      <c r="B113" s="13" t="s">
        <v>17</v>
      </c>
      <c r="C113" s="5" t="s">
        <v>18</v>
      </c>
      <c r="D113" s="5" t="s">
        <v>19</v>
      </c>
      <c r="E113" s="13" t="s">
        <v>20</v>
      </c>
      <c r="F113" s="13" t="s">
        <v>21</v>
      </c>
      <c r="G113" s="13" t="s">
        <v>22</v>
      </c>
      <c r="H113" s="13" t="s">
        <v>23</v>
      </c>
      <c r="I113" s="13" t="s">
        <v>24</v>
      </c>
      <c r="J113" s="13" t="s">
        <v>25</v>
      </c>
      <c r="K113" s="13" t="s">
        <v>26</v>
      </c>
      <c r="L113" s="13" t="s">
        <v>27</v>
      </c>
      <c r="M113" s="13" t="s">
        <v>28</v>
      </c>
      <c r="N113" s="13"/>
    </row>
    <row r="114" spans="1:14" x14ac:dyDescent="0.2">
      <c r="A114" s="1" t="s">
        <v>54</v>
      </c>
      <c r="B114" s="17">
        <f>B9-M8</f>
        <v>-4</v>
      </c>
      <c r="C114" s="17">
        <f t="shared" ref="C114:M114" si="7">C9-B9</f>
        <v>-2</v>
      </c>
      <c r="D114" s="17">
        <f t="shared" si="7"/>
        <v>5</v>
      </c>
      <c r="E114" s="17">
        <f t="shared" si="7"/>
        <v>24</v>
      </c>
      <c r="F114" s="17">
        <f t="shared" si="7"/>
        <v>-5</v>
      </c>
      <c r="G114" s="17">
        <f t="shared" si="7"/>
        <v>13</v>
      </c>
      <c r="H114" s="17">
        <f t="shared" si="7"/>
        <v>-22</v>
      </c>
      <c r="I114" s="17">
        <f t="shared" si="7"/>
        <v>6</v>
      </c>
      <c r="J114" s="17">
        <f t="shared" si="7"/>
        <v>-8</v>
      </c>
      <c r="K114" s="17">
        <f t="shared" si="7"/>
        <v>7</v>
      </c>
      <c r="L114" s="17">
        <f t="shared" si="7"/>
        <v>-18</v>
      </c>
      <c r="M114" s="17">
        <f t="shared" si="7"/>
        <v>-4</v>
      </c>
      <c r="N114" s="19"/>
    </row>
    <row r="115" spans="1:14" x14ac:dyDescent="0.2">
      <c r="A115" s="1" t="s">
        <v>55</v>
      </c>
      <c r="B115" s="17">
        <f>(B114/M8)*100</f>
        <v>-30.76923076923077</v>
      </c>
      <c r="C115" s="17">
        <f t="shared" ref="C115:M115" si="8">(C114/B9)*100</f>
        <v>-22.222222222222221</v>
      </c>
      <c r="D115" s="17">
        <f t="shared" si="8"/>
        <v>71.428571428571431</v>
      </c>
      <c r="E115" s="17">
        <f t="shared" si="8"/>
        <v>200</v>
      </c>
      <c r="F115" s="17">
        <f t="shared" si="8"/>
        <v>-13.888888888888889</v>
      </c>
      <c r="G115" s="17">
        <f t="shared" si="8"/>
        <v>41.935483870967744</v>
      </c>
      <c r="H115" s="17">
        <f t="shared" si="8"/>
        <v>-50</v>
      </c>
      <c r="I115" s="17">
        <f t="shared" si="8"/>
        <v>27.27272727272727</v>
      </c>
      <c r="J115" s="17">
        <f t="shared" si="8"/>
        <v>-28.571428571428569</v>
      </c>
      <c r="K115" s="17">
        <f t="shared" si="8"/>
        <v>35</v>
      </c>
      <c r="L115" s="17">
        <f t="shared" si="8"/>
        <v>-66.666666666666657</v>
      </c>
      <c r="M115" s="17">
        <f t="shared" si="8"/>
        <v>-44.444444444444443</v>
      </c>
      <c r="N115" s="19"/>
    </row>
    <row r="116" spans="1:14" x14ac:dyDescent="0.2">
      <c r="A116" s="16"/>
      <c r="B116" s="12" t="s">
        <v>3</v>
      </c>
      <c r="C116" s="13" t="s">
        <v>4</v>
      </c>
      <c r="D116" s="13" t="s">
        <v>5</v>
      </c>
      <c r="E116" s="13" t="s">
        <v>6</v>
      </c>
      <c r="F116" s="13" t="s">
        <v>7</v>
      </c>
      <c r="G116" s="13" t="s">
        <v>8</v>
      </c>
      <c r="H116" s="13" t="s">
        <v>9</v>
      </c>
      <c r="I116" s="13" t="s">
        <v>10</v>
      </c>
      <c r="J116" s="13" t="s">
        <v>11</v>
      </c>
      <c r="K116" s="13" t="s">
        <v>12</v>
      </c>
      <c r="L116" s="13" t="s">
        <v>13</v>
      </c>
      <c r="M116" s="13" t="s">
        <v>14</v>
      </c>
      <c r="N116" s="13" t="s">
        <v>31</v>
      </c>
    </row>
    <row r="117" spans="1:14" x14ac:dyDescent="0.2">
      <c r="A117" s="1" t="s">
        <v>56</v>
      </c>
      <c r="B117" s="17">
        <f t="shared" ref="B117:M117" si="9">B9-B8</f>
        <v>9</v>
      </c>
      <c r="C117" s="17">
        <f t="shared" si="9"/>
        <v>5</v>
      </c>
      <c r="D117" s="17">
        <f t="shared" si="9"/>
        <v>5</v>
      </c>
      <c r="E117" s="17">
        <f t="shared" si="9"/>
        <v>18</v>
      </c>
      <c r="F117" s="17">
        <f t="shared" si="9"/>
        <v>4</v>
      </c>
      <c r="G117" s="17">
        <f t="shared" si="9"/>
        <v>17</v>
      </c>
      <c r="H117" s="17">
        <f t="shared" si="9"/>
        <v>-3</v>
      </c>
      <c r="I117" s="17">
        <f t="shared" si="9"/>
        <v>-10</v>
      </c>
      <c r="J117" s="17">
        <f t="shared" si="9"/>
        <v>-28</v>
      </c>
      <c r="K117" s="17">
        <f t="shared" si="9"/>
        <v>-20</v>
      </c>
      <c r="L117" s="17">
        <f t="shared" si="9"/>
        <v>-6</v>
      </c>
      <c r="M117" s="17">
        <f t="shared" si="9"/>
        <v>-8</v>
      </c>
      <c r="N117" s="19">
        <f>O9-O8</f>
        <v>-17</v>
      </c>
    </row>
    <row r="118" spans="1:14" x14ac:dyDescent="0.2">
      <c r="A118" s="1" t="s">
        <v>57</v>
      </c>
      <c r="B118" s="17" t="e">
        <f t="shared" ref="B118:M118" si="10">(B117/B8)*100</f>
        <v>#DIV/0!</v>
      </c>
      <c r="C118" s="17">
        <f t="shared" si="10"/>
        <v>250</v>
      </c>
      <c r="D118" s="17">
        <f t="shared" si="10"/>
        <v>71.428571428571431</v>
      </c>
      <c r="E118" s="17">
        <f t="shared" si="10"/>
        <v>100</v>
      </c>
      <c r="F118" s="17">
        <f t="shared" si="10"/>
        <v>14.814814814814813</v>
      </c>
      <c r="G118" s="17">
        <f t="shared" si="10"/>
        <v>62.962962962962962</v>
      </c>
      <c r="H118" s="17">
        <f t="shared" si="10"/>
        <v>-12</v>
      </c>
      <c r="I118" s="17">
        <f t="shared" si="10"/>
        <v>-26.315789473684209</v>
      </c>
      <c r="J118" s="17">
        <f t="shared" si="10"/>
        <v>-58.333333333333336</v>
      </c>
      <c r="K118" s="17">
        <f t="shared" si="10"/>
        <v>-42.553191489361701</v>
      </c>
      <c r="L118" s="17">
        <f t="shared" si="10"/>
        <v>-40</v>
      </c>
      <c r="M118" s="17">
        <f t="shared" si="10"/>
        <v>-61.53846153846154</v>
      </c>
      <c r="N118" s="19">
        <f>(N117/O8)*100</f>
        <v>-6.3670411985018731</v>
      </c>
    </row>
    <row r="119" spans="1:14" s="48" customFormat="1" x14ac:dyDescent="0.2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7"/>
    </row>
    <row r="120" spans="1:14" x14ac:dyDescent="0.2">
      <c r="A120" s="16"/>
      <c r="B120" s="13" t="s">
        <v>17</v>
      </c>
      <c r="C120" s="5" t="s">
        <v>18</v>
      </c>
      <c r="D120" s="5" t="s">
        <v>19</v>
      </c>
      <c r="E120" s="13" t="s">
        <v>20</v>
      </c>
      <c r="F120" s="13" t="s">
        <v>21</v>
      </c>
      <c r="G120" s="13" t="s">
        <v>22</v>
      </c>
      <c r="H120" s="13" t="s">
        <v>23</v>
      </c>
      <c r="I120" s="13" t="s">
        <v>24</v>
      </c>
      <c r="J120" s="13" t="s">
        <v>25</v>
      </c>
      <c r="K120" s="13" t="s">
        <v>26</v>
      </c>
      <c r="L120" s="13" t="s">
        <v>27</v>
      </c>
      <c r="M120" s="13" t="s">
        <v>28</v>
      </c>
      <c r="N120" s="13"/>
    </row>
    <row r="121" spans="1:14" x14ac:dyDescent="0.2">
      <c r="A121" s="1" t="s">
        <v>58</v>
      </c>
      <c r="B121" s="17">
        <f>B10-M9</f>
        <v>-3</v>
      </c>
      <c r="C121" s="17">
        <f t="shared" ref="C121:M121" si="11">C10-B10</f>
        <v>1</v>
      </c>
      <c r="D121" s="17">
        <f t="shared" si="11"/>
        <v>3</v>
      </c>
      <c r="E121" s="17">
        <f t="shared" si="11"/>
        <v>12</v>
      </c>
      <c r="F121" s="17">
        <f t="shared" si="11"/>
        <v>-1</v>
      </c>
      <c r="G121" s="17">
        <f t="shared" si="11"/>
        <v>14</v>
      </c>
      <c r="H121" s="17">
        <f t="shared" si="11"/>
        <v>-10</v>
      </c>
      <c r="I121" s="17">
        <f t="shared" si="11"/>
        <v>0</v>
      </c>
      <c r="J121" s="17">
        <f t="shared" si="11"/>
        <v>4</v>
      </c>
      <c r="K121" s="17">
        <f t="shared" si="11"/>
        <v>0</v>
      </c>
      <c r="L121" s="17">
        <f t="shared" si="11"/>
        <v>-10</v>
      </c>
      <c r="M121" s="17">
        <f t="shared" si="11"/>
        <v>-5</v>
      </c>
      <c r="N121" s="19"/>
    </row>
    <row r="122" spans="1:14" x14ac:dyDescent="0.2">
      <c r="A122" s="1" t="s">
        <v>59</v>
      </c>
      <c r="B122" s="17">
        <f>(B121/M9)*100</f>
        <v>-60</v>
      </c>
      <c r="C122" s="17">
        <f t="shared" ref="C122:M122" si="12">(C121/B10)*100</f>
        <v>50</v>
      </c>
      <c r="D122" s="17">
        <f t="shared" si="12"/>
        <v>100</v>
      </c>
      <c r="E122" s="17">
        <f t="shared" si="12"/>
        <v>200</v>
      </c>
      <c r="F122" s="17">
        <f t="shared" si="12"/>
        <v>-5.5555555555555554</v>
      </c>
      <c r="G122" s="17">
        <f t="shared" si="12"/>
        <v>82.35294117647058</v>
      </c>
      <c r="H122" s="17">
        <f t="shared" si="12"/>
        <v>-32.258064516129032</v>
      </c>
      <c r="I122" s="17">
        <f t="shared" si="12"/>
        <v>0</v>
      </c>
      <c r="J122" s="17">
        <f t="shared" si="12"/>
        <v>19.047619047619047</v>
      </c>
      <c r="K122" s="17">
        <f t="shared" si="12"/>
        <v>0</v>
      </c>
      <c r="L122" s="17">
        <f t="shared" si="12"/>
        <v>-40</v>
      </c>
      <c r="M122" s="17">
        <f t="shared" si="12"/>
        <v>-33.333333333333329</v>
      </c>
      <c r="N122" s="19"/>
    </row>
    <row r="123" spans="1:14" x14ac:dyDescent="0.2">
      <c r="A123" s="16"/>
      <c r="B123" s="12" t="s">
        <v>3</v>
      </c>
      <c r="C123" s="13" t="s">
        <v>4</v>
      </c>
      <c r="D123" s="13" t="s">
        <v>5</v>
      </c>
      <c r="E123" s="13" t="s">
        <v>6</v>
      </c>
      <c r="F123" s="13" t="s">
        <v>7</v>
      </c>
      <c r="G123" s="13" t="s">
        <v>8</v>
      </c>
      <c r="H123" s="13" t="s">
        <v>9</v>
      </c>
      <c r="I123" s="13" t="s">
        <v>10</v>
      </c>
      <c r="J123" s="13" t="s">
        <v>11</v>
      </c>
      <c r="K123" s="13" t="s">
        <v>12</v>
      </c>
      <c r="L123" s="13" t="s">
        <v>13</v>
      </c>
      <c r="M123" s="13" t="s">
        <v>14</v>
      </c>
      <c r="N123" s="13" t="s">
        <v>31</v>
      </c>
    </row>
    <row r="124" spans="1:14" x14ac:dyDescent="0.2">
      <c r="A124" s="1" t="s">
        <v>60</v>
      </c>
      <c r="B124" s="17">
        <f t="shared" ref="B124:M124" si="13">B10-B9</f>
        <v>-7</v>
      </c>
      <c r="C124" s="17">
        <f t="shared" si="13"/>
        <v>-4</v>
      </c>
      <c r="D124" s="17">
        <f t="shared" si="13"/>
        <v>-6</v>
      </c>
      <c r="E124" s="17">
        <f t="shared" si="13"/>
        <v>-18</v>
      </c>
      <c r="F124" s="17">
        <f t="shared" si="13"/>
        <v>-14</v>
      </c>
      <c r="G124" s="17">
        <f t="shared" si="13"/>
        <v>-13</v>
      </c>
      <c r="H124" s="17">
        <f t="shared" si="13"/>
        <v>-1</v>
      </c>
      <c r="I124" s="17">
        <f t="shared" si="13"/>
        <v>-7</v>
      </c>
      <c r="J124" s="17">
        <f t="shared" si="13"/>
        <v>5</v>
      </c>
      <c r="K124" s="17">
        <f t="shared" si="13"/>
        <v>-2</v>
      </c>
      <c r="L124" s="17">
        <f t="shared" si="13"/>
        <v>6</v>
      </c>
      <c r="M124" s="17">
        <f t="shared" si="13"/>
        <v>5</v>
      </c>
      <c r="N124" s="19">
        <f>O10-O9</f>
        <v>-56</v>
      </c>
    </row>
    <row r="125" spans="1:14" x14ac:dyDescent="0.2">
      <c r="A125" s="1" t="s">
        <v>61</v>
      </c>
      <c r="B125" s="17">
        <f t="shared" ref="B125:M125" si="14">(B124/B9)*100</f>
        <v>-77.777777777777786</v>
      </c>
      <c r="C125" s="17">
        <f t="shared" si="14"/>
        <v>-57.142857142857139</v>
      </c>
      <c r="D125" s="17">
        <f t="shared" si="14"/>
        <v>-50</v>
      </c>
      <c r="E125" s="17">
        <f t="shared" si="14"/>
        <v>-50</v>
      </c>
      <c r="F125" s="17">
        <f t="shared" si="14"/>
        <v>-45.161290322580641</v>
      </c>
      <c r="G125" s="17">
        <f t="shared" si="14"/>
        <v>-29.545454545454547</v>
      </c>
      <c r="H125" s="17">
        <f t="shared" si="14"/>
        <v>-4.5454545454545459</v>
      </c>
      <c r="I125" s="17">
        <f t="shared" si="14"/>
        <v>-25</v>
      </c>
      <c r="J125" s="17">
        <f t="shared" si="14"/>
        <v>25</v>
      </c>
      <c r="K125" s="17">
        <f t="shared" si="14"/>
        <v>-7.4074074074074066</v>
      </c>
      <c r="L125" s="17">
        <f t="shared" si="14"/>
        <v>66.666666666666657</v>
      </c>
      <c r="M125" s="17">
        <f t="shared" si="14"/>
        <v>100</v>
      </c>
      <c r="N125" s="19">
        <f>(N124/O9)*100</f>
        <v>-22.400000000000002</v>
      </c>
    </row>
    <row r="126" spans="1:14" s="48" customFormat="1" x14ac:dyDescent="0.2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7"/>
    </row>
    <row r="127" spans="1:14" x14ac:dyDescent="0.2">
      <c r="A127" s="16"/>
      <c r="B127" s="13" t="s">
        <v>17</v>
      </c>
      <c r="C127" s="5" t="s">
        <v>18</v>
      </c>
      <c r="D127" s="5" t="s">
        <v>19</v>
      </c>
      <c r="E127" s="13" t="s">
        <v>20</v>
      </c>
      <c r="F127" s="13" t="s">
        <v>21</v>
      </c>
      <c r="G127" s="13" t="s">
        <v>22</v>
      </c>
      <c r="H127" s="13" t="s">
        <v>23</v>
      </c>
      <c r="I127" s="13" t="s">
        <v>24</v>
      </c>
      <c r="J127" s="13" t="s">
        <v>25</v>
      </c>
      <c r="K127" s="13" t="s">
        <v>26</v>
      </c>
      <c r="L127" s="13" t="s">
        <v>27</v>
      </c>
      <c r="M127" s="13" t="s">
        <v>28</v>
      </c>
      <c r="N127" s="13"/>
    </row>
    <row r="128" spans="1:14" x14ac:dyDescent="0.2">
      <c r="A128" s="1" t="s">
        <v>62</v>
      </c>
      <c r="B128" s="17">
        <f>B11-M10</f>
        <v>-9</v>
      </c>
      <c r="C128" s="17">
        <f t="shared" ref="C128:M128" si="15">C11-B11</f>
        <v>14</v>
      </c>
      <c r="D128" s="17">
        <f t="shared" si="15"/>
        <v>2</v>
      </c>
      <c r="E128" s="17">
        <f t="shared" si="15"/>
        <v>14</v>
      </c>
      <c r="F128" s="17">
        <f t="shared" si="15"/>
        <v>-2</v>
      </c>
      <c r="G128" s="17">
        <f t="shared" si="15"/>
        <v>-1</v>
      </c>
      <c r="H128" s="17">
        <f t="shared" si="15"/>
        <v>-4</v>
      </c>
      <c r="I128" s="17">
        <f t="shared" si="15"/>
        <v>1</v>
      </c>
      <c r="J128" s="17">
        <f t="shared" si="15"/>
        <v>-3</v>
      </c>
      <c r="K128" s="17">
        <f t="shared" si="15"/>
        <v>18</v>
      </c>
      <c r="L128" s="17">
        <f t="shared" si="15"/>
        <v>-23</v>
      </c>
      <c r="M128" s="17">
        <f t="shared" si="15"/>
        <v>-14</v>
      </c>
      <c r="N128" s="19"/>
    </row>
    <row r="129" spans="1:14" x14ac:dyDescent="0.2">
      <c r="A129" s="1" t="s">
        <v>63</v>
      </c>
      <c r="B129" s="17">
        <f>(B128/M10)*100</f>
        <v>-90</v>
      </c>
      <c r="C129" s="17">
        <f t="shared" ref="C129:M129" si="16">(C128/B11)*100</f>
        <v>1400</v>
      </c>
      <c r="D129" s="17">
        <f t="shared" si="16"/>
        <v>13.333333333333334</v>
      </c>
      <c r="E129" s="17">
        <f t="shared" si="16"/>
        <v>82.35294117647058</v>
      </c>
      <c r="F129" s="17">
        <f t="shared" si="16"/>
        <v>-6.4516129032258061</v>
      </c>
      <c r="G129" s="17">
        <f t="shared" si="16"/>
        <v>-3.4482758620689653</v>
      </c>
      <c r="H129" s="17">
        <f t="shared" si="16"/>
        <v>-14.285714285714285</v>
      </c>
      <c r="I129" s="17">
        <f t="shared" si="16"/>
        <v>4.1666666666666661</v>
      </c>
      <c r="J129" s="17">
        <f t="shared" si="16"/>
        <v>-12</v>
      </c>
      <c r="K129" s="17">
        <f t="shared" si="16"/>
        <v>81.818181818181827</v>
      </c>
      <c r="L129" s="17">
        <f t="shared" si="16"/>
        <v>-57.499999999999993</v>
      </c>
      <c r="M129" s="17">
        <f t="shared" si="16"/>
        <v>-82.35294117647058</v>
      </c>
      <c r="N129" s="19"/>
    </row>
    <row r="130" spans="1:14" x14ac:dyDescent="0.2">
      <c r="A130" s="16"/>
      <c r="B130" s="12" t="s">
        <v>3</v>
      </c>
      <c r="C130" s="13" t="s">
        <v>4</v>
      </c>
      <c r="D130" s="13" t="s">
        <v>5</v>
      </c>
      <c r="E130" s="13" t="s">
        <v>6</v>
      </c>
      <c r="F130" s="13" t="s">
        <v>7</v>
      </c>
      <c r="G130" s="13" t="s">
        <v>8</v>
      </c>
      <c r="H130" s="13" t="s">
        <v>9</v>
      </c>
      <c r="I130" s="13" t="s">
        <v>10</v>
      </c>
      <c r="J130" s="13" t="s">
        <v>11</v>
      </c>
      <c r="K130" s="13" t="s">
        <v>12</v>
      </c>
      <c r="L130" s="13" t="s">
        <v>13</v>
      </c>
      <c r="M130" s="13" t="s">
        <v>14</v>
      </c>
      <c r="N130" s="13" t="s">
        <v>31</v>
      </c>
    </row>
    <row r="131" spans="1:14" x14ac:dyDescent="0.2">
      <c r="A131" s="1" t="s">
        <v>64</v>
      </c>
      <c r="B131" s="17">
        <f t="shared" ref="B131:M131" si="17">B11-B10</f>
        <v>-1</v>
      </c>
      <c r="C131" s="17">
        <f t="shared" si="17"/>
        <v>12</v>
      </c>
      <c r="D131" s="17">
        <f t="shared" si="17"/>
        <v>11</v>
      </c>
      <c r="E131" s="17">
        <f t="shared" si="17"/>
        <v>13</v>
      </c>
      <c r="F131" s="17">
        <f t="shared" si="17"/>
        <v>12</v>
      </c>
      <c r="G131" s="17">
        <f t="shared" si="17"/>
        <v>-3</v>
      </c>
      <c r="H131" s="17">
        <f t="shared" si="17"/>
        <v>3</v>
      </c>
      <c r="I131" s="17">
        <f t="shared" si="17"/>
        <v>4</v>
      </c>
      <c r="J131" s="17">
        <f t="shared" si="17"/>
        <v>-3</v>
      </c>
      <c r="K131" s="17">
        <f t="shared" si="17"/>
        <v>15</v>
      </c>
      <c r="L131" s="17">
        <f t="shared" si="17"/>
        <v>2</v>
      </c>
      <c r="M131" s="17">
        <f t="shared" si="17"/>
        <v>-7</v>
      </c>
      <c r="N131" s="19">
        <f>O11-O10</f>
        <v>58</v>
      </c>
    </row>
    <row r="132" spans="1:14" x14ac:dyDescent="0.2">
      <c r="A132" s="1" t="s">
        <v>65</v>
      </c>
      <c r="B132" s="17">
        <f t="shared" ref="B132:M132" si="18">(B131/B10)*100</f>
        <v>-50</v>
      </c>
      <c r="C132" s="17">
        <f t="shared" si="18"/>
        <v>400</v>
      </c>
      <c r="D132" s="17">
        <f t="shared" si="18"/>
        <v>183.33333333333331</v>
      </c>
      <c r="E132" s="17">
        <f t="shared" si="18"/>
        <v>72.222222222222214</v>
      </c>
      <c r="F132" s="17">
        <f t="shared" si="18"/>
        <v>70.588235294117652</v>
      </c>
      <c r="G132" s="17">
        <f t="shared" si="18"/>
        <v>-9.67741935483871</v>
      </c>
      <c r="H132" s="17">
        <f t="shared" si="18"/>
        <v>14.285714285714285</v>
      </c>
      <c r="I132" s="17">
        <f t="shared" si="18"/>
        <v>19.047619047619047</v>
      </c>
      <c r="J132" s="17">
        <f t="shared" si="18"/>
        <v>-12</v>
      </c>
      <c r="K132" s="17">
        <f t="shared" si="18"/>
        <v>60</v>
      </c>
      <c r="L132" s="17">
        <f t="shared" si="18"/>
        <v>13.333333333333334</v>
      </c>
      <c r="M132" s="17">
        <f t="shared" si="18"/>
        <v>-70</v>
      </c>
      <c r="N132" s="19">
        <f>(N131/O10)*100</f>
        <v>29.896907216494846</v>
      </c>
    </row>
    <row r="133" spans="1:14" s="48" customFormat="1" x14ac:dyDescent="0.2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7"/>
    </row>
    <row r="134" spans="1:14" x14ac:dyDescent="0.2">
      <c r="A134" s="16"/>
      <c r="B134" s="13" t="s">
        <v>17</v>
      </c>
      <c r="C134" s="5" t="s">
        <v>18</v>
      </c>
      <c r="D134" s="5" t="s">
        <v>19</v>
      </c>
      <c r="E134" s="13" t="s">
        <v>20</v>
      </c>
      <c r="F134" s="13" t="s">
        <v>21</v>
      </c>
      <c r="G134" s="13" t="s">
        <v>22</v>
      </c>
      <c r="H134" s="13" t="s">
        <v>23</v>
      </c>
      <c r="I134" s="13" t="s">
        <v>24</v>
      </c>
      <c r="J134" s="13" t="s">
        <v>25</v>
      </c>
      <c r="K134" s="13" t="s">
        <v>26</v>
      </c>
      <c r="L134" s="13" t="s">
        <v>27</v>
      </c>
      <c r="M134" s="13" t="s">
        <v>28</v>
      </c>
      <c r="N134" s="13"/>
    </row>
    <row r="135" spans="1:14" x14ac:dyDescent="0.2">
      <c r="A135" s="1" t="s">
        <v>66</v>
      </c>
      <c r="B135" s="17">
        <f>B12-M11</f>
        <v>4</v>
      </c>
      <c r="C135" s="17">
        <f t="shared" ref="C135:M135" si="19">C12-B12</f>
        <v>-1</v>
      </c>
      <c r="D135" s="17">
        <f t="shared" si="19"/>
        <v>6</v>
      </c>
      <c r="E135" s="17">
        <f t="shared" si="19"/>
        <v>4</v>
      </c>
      <c r="F135" s="17">
        <f t="shared" si="19"/>
        <v>15</v>
      </c>
      <c r="G135" s="17">
        <f t="shared" si="19"/>
        <v>16</v>
      </c>
      <c r="H135" s="17">
        <f t="shared" si="19"/>
        <v>-17</v>
      </c>
      <c r="I135" s="17">
        <f t="shared" si="19"/>
        <v>-3</v>
      </c>
      <c r="J135" s="17">
        <f t="shared" si="19"/>
        <v>5</v>
      </c>
      <c r="K135" s="17">
        <f t="shared" si="19"/>
        <v>7</v>
      </c>
      <c r="L135" s="17">
        <f t="shared" si="19"/>
        <v>-28</v>
      </c>
      <c r="M135" s="17">
        <f t="shared" si="19"/>
        <v>-3</v>
      </c>
      <c r="N135" s="19"/>
    </row>
    <row r="136" spans="1:14" x14ac:dyDescent="0.2">
      <c r="A136" s="1" t="s">
        <v>67</v>
      </c>
      <c r="B136" s="17">
        <f>(B135/M11)*100</f>
        <v>133.33333333333331</v>
      </c>
      <c r="C136" s="17">
        <f t="shared" ref="C136:M136" si="20">(C135/B12)*100</f>
        <v>-14.285714285714285</v>
      </c>
      <c r="D136" s="17">
        <f t="shared" si="20"/>
        <v>100</v>
      </c>
      <c r="E136" s="17">
        <f t="shared" si="20"/>
        <v>33.333333333333329</v>
      </c>
      <c r="F136" s="17">
        <f t="shared" si="20"/>
        <v>93.75</v>
      </c>
      <c r="G136" s="17">
        <f t="shared" si="20"/>
        <v>51.612903225806448</v>
      </c>
      <c r="H136" s="17">
        <f t="shared" si="20"/>
        <v>-36.170212765957451</v>
      </c>
      <c r="I136" s="17">
        <f t="shared" si="20"/>
        <v>-10</v>
      </c>
      <c r="J136" s="17">
        <f t="shared" si="20"/>
        <v>18.518518518518519</v>
      </c>
      <c r="K136" s="17">
        <f t="shared" si="20"/>
        <v>21.875</v>
      </c>
      <c r="L136" s="17">
        <f t="shared" si="20"/>
        <v>-71.794871794871796</v>
      </c>
      <c r="M136" s="17">
        <f t="shared" si="20"/>
        <v>-27.27272727272727</v>
      </c>
      <c r="N136" s="19"/>
    </row>
    <row r="137" spans="1:14" x14ac:dyDescent="0.2">
      <c r="A137" s="16"/>
      <c r="B137" s="12" t="s">
        <v>3</v>
      </c>
      <c r="C137" s="13" t="s">
        <v>4</v>
      </c>
      <c r="D137" s="13" t="s">
        <v>5</v>
      </c>
      <c r="E137" s="13" t="s">
        <v>6</v>
      </c>
      <c r="F137" s="13" t="s">
        <v>7</v>
      </c>
      <c r="G137" s="13" t="s">
        <v>8</v>
      </c>
      <c r="H137" s="13" t="s">
        <v>9</v>
      </c>
      <c r="I137" s="13" t="s">
        <v>10</v>
      </c>
      <c r="J137" s="13" t="s">
        <v>11</v>
      </c>
      <c r="K137" s="13" t="s">
        <v>12</v>
      </c>
      <c r="L137" s="13" t="s">
        <v>13</v>
      </c>
      <c r="M137" s="13" t="s">
        <v>14</v>
      </c>
      <c r="N137" s="13" t="s">
        <v>31</v>
      </c>
    </row>
    <row r="138" spans="1:14" x14ac:dyDescent="0.2">
      <c r="A138" s="1" t="s">
        <v>68</v>
      </c>
      <c r="B138" s="17">
        <f t="shared" ref="B138:M138" si="21">B12-B11</f>
        <v>6</v>
      </c>
      <c r="C138" s="17">
        <f t="shared" si="21"/>
        <v>-9</v>
      </c>
      <c r="D138" s="17">
        <f t="shared" si="21"/>
        <v>-5</v>
      </c>
      <c r="E138" s="17">
        <f t="shared" si="21"/>
        <v>-15</v>
      </c>
      <c r="F138" s="17">
        <f t="shared" si="21"/>
        <v>2</v>
      </c>
      <c r="G138" s="17">
        <f t="shared" si="21"/>
        <v>19</v>
      </c>
      <c r="H138" s="17">
        <f t="shared" si="21"/>
        <v>6</v>
      </c>
      <c r="I138" s="17">
        <f t="shared" si="21"/>
        <v>2</v>
      </c>
      <c r="J138" s="17">
        <f t="shared" si="21"/>
        <v>10</v>
      </c>
      <c r="K138" s="17">
        <f t="shared" si="21"/>
        <v>-1</v>
      </c>
      <c r="L138" s="17">
        <f t="shared" si="21"/>
        <v>-6</v>
      </c>
      <c r="M138" s="17">
        <f t="shared" si="21"/>
        <v>5</v>
      </c>
      <c r="N138" s="19">
        <f>O30-O11</f>
        <v>-252</v>
      </c>
    </row>
    <row r="139" spans="1:14" x14ac:dyDescent="0.2">
      <c r="A139" s="1" t="s">
        <v>69</v>
      </c>
      <c r="B139" s="17">
        <f t="shared" ref="B139:M139" si="22">(B138/B11)*100</f>
        <v>600</v>
      </c>
      <c r="C139" s="17">
        <f t="shared" si="22"/>
        <v>-60</v>
      </c>
      <c r="D139" s="17">
        <f t="shared" si="22"/>
        <v>-29.411764705882355</v>
      </c>
      <c r="E139" s="17">
        <f t="shared" si="22"/>
        <v>-48.387096774193552</v>
      </c>
      <c r="F139" s="17">
        <f t="shared" si="22"/>
        <v>6.8965517241379306</v>
      </c>
      <c r="G139" s="17">
        <f t="shared" si="22"/>
        <v>67.857142857142861</v>
      </c>
      <c r="H139" s="17">
        <f t="shared" si="22"/>
        <v>25</v>
      </c>
      <c r="I139" s="17">
        <f t="shared" si="22"/>
        <v>8</v>
      </c>
      <c r="J139" s="17">
        <f t="shared" si="22"/>
        <v>45.454545454545453</v>
      </c>
      <c r="K139" s="17">
        <f t="shared" si="22"/>
        <v>-2.5</v>
      </c>
      <c r="L139" s="17">
        <f t="shared" si="22"/>
        <v>-35.294117647058826</v>
      </c>
      <c r="M139" s="17">
        <f t="shared" si="22"/>
        <v>166.66666666666669</v>
      </c>
      <c r="N139" s="19">
        <f>(N138/O11)*100</f>
        <v>-100</v>
      </c>
    </row>
    <row r="140" spans="1:14" s="48" customFormat="1" x14ac:dyDescent="0.2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7"/>
    </row>
    <row r="141" spans="1:14" x14ac:dyDescent="0.2">
      <c r="A141" s="16"/>
      <c r="B141" s="13" t="s">
        <v>17</v>
      </c>
      <c r="C141" s="5" t="s">
        <v>18</v>
      </c>
      <c r="D141" s="5" t="s">
        <v>19</v>
      </c>
      <c r="E141" s="13" t="s">
        <v>20</v>
      </c>
      <c r="F141" s="13" t="s">
        <v>21</v>
      </c>
      <c r="G141" s="13" t="s">
        <v>22</v>
      </c>
      <c r="H141" s="13" t="s">
        <v>23</v>
      </c>
      <c r="I141" s="13" t="s">
        <v>24</v>
      </c>
      <c r="J141" s="13" t="s">
        <v>25</v>
      </c>
      <c r="K141" s="13" t="s">
        <v>26</v>
      </c>
      <c r="L141" s="13" t="s">
        <v>27</v>
      </c>
      <c r="M141" s="13" t="s">
        <v>28</v>
      </c>
      <c r="N141" s="13"/>
    </row>
    <row r="142" spans="1:14" x14ac:dyDescent="0.2">
      <c r="A142" s="1" t="s">
        <v>70</v>
      </c>
      <c r="B142" s="43">
        <f>B13-M12</f>
        <v>-7</v>
      </c>
      <c r="C142" s="43">
        <f t="shared" ref="C142:M142" si="23">C13-B13</f>
        <v>3</v>
      </c>
      <c r="D142" s="43">
        <f t="shared" si="23"/>
        <v>8</v>
      </c>
      <c r="E142" s="43">
        <f t="shared" si="23"/>
        <v>15</v>
      </c>
      <c r="F142" s="43">
        <f t="shared" si="23"/>
        <v>1</v>
      </c>
      <c r="G142" s="43">
        <f t="shared" si="23"/>
        <v>7</v>
      </c>
      <c r="H142" s="43">
        <f t="shared" si="23"/>
        <v>5</v>
      </c>
      <c r="I142" s="43">
        <f t="shared" si="23"/>
        <v>-17</v>
      </c>
      <c r="J142" s="43">
        <f t="shared" si="23"/>
        <v>21</v>
      </c>
      <c r="K142" s="43">
        <f t="shared" si="23"/>
        <v>5</v>
      </c>
      <c r="L142" s="43">
        <f t="shared" si="23"/>
        <v>-41</v>
      </c>
      <c r="M142" s="43">
        <f t="shared" si="23"/>
        <v>7</v>
      </c>
      <c r="N142" s="19"/>
    </row>
    <row r="143" spans="1:14" x14ac:dyDescent="0.2">
      <c r="A143" s="1" t="s">
        <v>71</v>
      </c>
      <c r="B143" s="17">
        <f>(B142/M12)*100</f>
        <v>-87.5</v>
      </c>
      <c r="C143" s="17">
        <f t="shared" ref="C143:M143" si="24">(C142/B13)*100</f>
        <v>300</v>
      </c>
      <c r="D143" s="17">
        <f t="shared" si="24"/>
        <v>200</v>
      </c>
      <c r="E143" s="17">
        <f t="shared" si="24"/>
        <v>125</v>
      </c>
      <c r="F143" s="17">
        <f t="shared" si="24"/>
        <v>3.7037037037037033</v>
      </c>
      <c r="G143" s="17">
        <f t="shared" si="24"/>
        <v>25</v>
      </c>
      <c r="H143" s="17">
        <f t="shared" si="24"/>
        <v>14.285714285714285</v>
      </c>
      <c r="I143" s="17">
        <f t="shared" si="24"/>
        <v>-42.5</v>
      </c>
      <c r="J143" s="17">
        <f t="shared" si="24"/>
        <v>91.304347826086953</v>
      </c>
      <c r="K143" s="17">
        <f t="shared" si="24"/>
        <v>11.363636363636363</v>
      </c>
      <c r="L143" s="17">
        <f t="shared" si="24"/>
        <v>-83.673469387755105</v>
      </c>
      <c r="M143" s="17">
        <f t="shared" si="24"/>
        <v>87.5</v>
      </c>
      <c r="N143" s="19"/>
    </row>
    <row r="144" spans="1:14" x14ac:dyDescent="0.2">
      <c r="A144" s="16"/>
      <c r="B144" s="12" t="s">
        <v>3</v>
      </c>
      <c r="C144" s="13" t="s">
        <v>4</v>
      </c>
      <c r="D144" s="13" t="s">
        <v>5</v>
      </c>
      <c r="E144" s="13" t="s">
        <v>6</v>
      </c>
      <c r="F144" s="13" t="s">
        <v>7</v>
      </c>
      <c r="G144" s="13" t="s">
        <v>8</v>
      </c>
      <c r="H144" s="13" t="s">
        <v>9</v>
      </c>
      <c r="I144" s="13" t="s">
        <v>10</v>
      </c>
      <c r="J144" s="13" t="s">
        <v>11</v>
      </c>
      <c r="K144" s="13" t="s">
        <v>12</v>
      </c>
      <c r="L144" s="13" t="s">
        <v>13</v>
      </c>
      <c r="M144" s="13" t="s">
        <v>14</v>
      </c>
      <c r="N144" s="13" t="s">
        <v>31</v>
      </c>
    </row>
    <row r="145" spans="1:15" x14ac:dyDescent="0.2">
      <c r="A145" s="1" t="s">
        <v>72</v>
      </c>
      <c r="B145" s="43">
        <f t="shared" ref="B145:M145" si="25">B13-B12</f>
        <v>-6</v>
      </c>
      <c r="C145" s="43">
        <f t="shared" si="25"/>
        <v>-2</v>
      </c>
      <c r="D145" s="43">
        <f t="shared" si="25"/>
        <v>0</v>
      </c>
      <c r="E145" s="43">
        <f t="shared" si="25"/>
        <v>11</v>
      </c>
      <c r="F145" s="43">
        <f t="shared" si="25"/>
        <v>-3</v>
      </c>
      <c r="G145" s="43">
        <f t="shared" si="25"/>
        <v>-12</v>
      </c>
      <c r="H145" s="43">
        <f t="shared" si="25"/>
        <v>10</v>
      </c>
      <c r="I145" s="43">
        <f t="shared" si="25"/>
        <v>-4</v>
      </c>
      <c r="J145" s="43">
        <f t="shared" si="25"/>
        <v>12</v>
      </c>
      <c r="K145" s="43">
        <f t="shared" si="25"/>
        <v>10</v>
      </c>
      <c r="L145" s="43">
        <f t="shared" si="25"/>
        <v>-3</v>
      </c>
      <c r="M145" s="43">
        <f t="shared" si="25"/>
        <v>7</v>
      </c>
      <c r="N145" s="19">
        <f>O13-O12</f>
        <v>20</v>
      </c>
    </row>
    <row r="146" spans="1:15" x14ac:dyDescent="0.2">
      <c r="A146" s="1" t="s">
        <v>73</v>
      </c>
      <c r="B146" s="17">
        <f t="shared" ref="B146:M146" si="26">(B145/B12)*100</f>
        <v>-85.714285714285708</v>
      </c>
      <c r="C146" s="17">
        <f t="shared" si="26"/>
        <v>-33.333333333333329</v>
      </c>
      <c r="D146" s="17">
        <f t="shared" si="26"/>
        <v>0</v>
      </c>
      <c r="E146" s="17">
        <f t="shared" si="26"/>
        <v>68.75</v>
      </c>
      <c r="F146" s="17">
        <f t="shared" si="26"/>
        <v>-9.67741935483871</v>
      </c>
      <c r="G146" s="17">
        <f t="shared" si="26"/>
        <v>-25.531914893617021</v>
      </c>
      <c r="H146" s="17">
        <f t="shared" si="26"/>
        <v>33.333333333333329</v>
      </c>
      <c r="I146" s="17">
        <f t="shared" si="26"/>
        <v>-14.814814814814813</v>
      </c>
      <c r="J146" s="17">
        <f t="shared" si="26"/>
        <v>37.5</v>
      </c>
      <c r="K146" s="17">
        <f t="shared" si="26"/>
        <v>25.641025641025639</v>
      </c>
      <c r="L146" s="17">
        <f t="shared" si="26"/>
        <v>-27.27272727272727</v>
      </c>
      <c r="M146" s="17">
        <f t="shared" si="26"/>
        <v>87.5</v>
      </c>
      <c r="N146" s="19">
        <f>(N145/O12)*100</f>
        <v>7.518796992481203</v>
      </c>
    </row>
    <row r="147" spans="1:15" s="48" customFormat="1" x14ac:dyDescent="0.2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7"/>
    </row>
    <row r="148" spans="1:15" x14ac:dyDescent="0.2">
      <c r="A148" s="16"/>
      <c r="B148" s="13" t="s">
        <v>17</v>
      </c>
      <c r="C148" s="5" t="s">
        <v>18</v>
      </c>
      <c r="D148" s="5" t="s">
        <v>19</v>
      </c>
      <c r="E148" s="13" t="s">
        <v>20</v>
      </c>
      <c r="F148" s="13" t="s">
        <v>21</v>
      </c>
      <c r="G148" s="13" t="s">
        <v>22</v>
      </c>
      <c r="H148" s="13" t="s">
        <v>23</v>
      </c>
      <c r="I148" s="13" t="s">
        <v>24</v>
      </c>
      <c r="J148" s="13" t="s">
        <v>25</v>
      </c>
      <c r="K148" s="13" t="s">
        <v>26</v>
      </c>
      <c r="L148" s="13" t="s">
        <v>27</v>
      </c>
      <c r="M148" s="13" t="s">
        <v>28</v>
      </c>
      <c r="N148" s="13"/>
    </row>
    <row r="149" spans="1:15" x14ac:dyDescent="0.2">
      <c r="A149" s="1" t="s">
        <v>74</v>
      </c>
      <c r="B149" s="43">
        <f>B14-M13</f>
        <v>0</v>
      </c>
      <c r="C149" s="43">
        <f t="shared" ref="C149:H149" si="27">C14-B13</f>
        <v>11</v>
      </c>
      <c r="D149" s="43">
        <f t="shared" si="27"/>
        <v>17</v>
      </c>
      <c r="E149" s="43">
        <f t="shared" si="27"/>
        <v>20</v>
      </c>
      <c r="F149" s="43">
        <f t="shared" si="27"/>
        <v>23</v>
      </c>
      <c r="G149" s="43">
        <f t="shared" si="27"/>
        <v>4</v>
      </c>
      <c r="H149" s="43">
        <f t="shared" si="27"/>
        <v>4</v>
      </c>
      <c r="I149" s="43"/>
      <c r="J149" s="43"/>
      <c r="K149" s="43"/>
      <c r="L149" s="43"/>
      <c r="M149" s="43"/>
      <c r="N149" s="19"/>
    </row>
    <row r="150" spans="1:15" x14ac:dyDescent="0.2">
      <c r="A150" s="1" t="s">
        <v>75</v>
      </c>
      <c r="B150" s="17">
        <f>(B149/M13)*100</f>
        <v>0</v>
      </c>
      <c r="C150" s="17">
        <f t="shared" ref="C150:H150" si="28">(C149/B14)*100</f>
        <v>73.333333333333329</v>
      </c>
      <c r="D150" s="17">
        <f t="shared" si="28"/>
        <v>141.66666666666669</v>
      </c>
      <c r="E150" s="17">
        <f t="shared" si="28"/>
        <v>95.238095238095227</v>
      </c>
      <c r="F150" s="17">
        <f t="shared" si="28"/>
        <v>71.875</v>
      </c>
      <c r="G150" s="17">
        <f t="shared" si="28"/>
        <v>8</v>
      </c>
      <c r="H150" s="17">
        <f t="shared" si="28"/>
        <v>12.5</v>
      </c>
      <c r="I150" s="17"/>
      <c r="J150" s="17"/>
      <c r="K150" s="17"/>
      <c r="L150" s="17"/>
      <c r="M150" s="17"/>
      <c r="N150" s="19"/>
    </row>
    <row r="151" spans="1:15" x14ac:dyDescent="0.2">
      <c r="A151" s="16"/>
      <c r="B151" s="12" t="s">
        <v>3</v>
      </c>
      <c r="C151" s="13" t="s">
        <v>4</v>
      </c>
      <c r="D151" s="13" t="s">
        <v>5</v>
      </c>
      <c r="E151" s="13" t="s">
        <v>6</v>
      </c>
      <c r="F151" s="13" t="s">
        <v>7</v>
      </c>
      <c r="G151" s="13" t="s">
        <v>8</v>
      </c>
      <c r="H151" s="13" t="s">
        <v>9</v>
      </c>
      <c r="I151" s="13" t="s">
        <v>10</v>
      </c>
      <c r="J151" s="13" t="s">
        <v>11</v>
      </c>
      <c r="K151" s="13" t="s">
        <v>12</v>
      </c>
      <c r="L151" s="13" t="s">
        <v>13</v>
      </c>
      <c r="M151" s="13" t="s">
        <v>14</v>
      </c>
      <c r="N151" s="13" t="s">
        <v>31</v>
      </c>
    </row>
    <row r="152" spans="1:15" x14ac:dyDescent="0.2">
      <c r="A152" s="1" t="s">
        <v>76</v>
      </c>
      <c r="B152" s="49">
        <f t="shared" ref="B152:H152" si="29">B14-B13</f>
        <v>14</v>
      </c>
      <c r="C152" s="49">
        <f t="shared" si="29"/>
        <v>8</v>
      </c>
      <c r="D152" s="49">
        <f t="shared" si="29"/>
        <v>9</v>
      </c>
      <c r="E152" s="49">
        <f t="shared" si="29"/>
        <v>5</v>
      </c>
      <c r="F152" s="49">
        <f t="shared" si="29"/>
        <v>22</v>
      </c>
      <c r="G152" s="49">
        <f t="shared" si="29"/>
        <v>-3</v>
      </c>
      <c r="H152" s="49">
        <f t="shared" si="29"/>
        <v>-1</v>
      </c>
      <c r="I152" s="43"/>
      <c r="J152" s="43"/>
      <c r="K152" s="43"/>
      <c r="L152" s="43"/>
      <c r="M152" s="43"/>
      <c r="N152" s="19">
        <f>N14-N13</f>
        <v>-271</v>
      </c>
    </row>
    <row r="153" spans="1:15" x14ac:dyDescent="0.2">
      <c r="A153" s="1" t="s">
        <v>77</v>
      </c>
      <c r="B153" s="17">
        <f t="shared" ref="B153:H153" si="30">(B152/B13)*100</f>
        <v>1400</v>
      </c>
      <c r="C153" s="17">
        <f t="shared" si="30"/>
        <v>200</v>
      </c>
      <c r="D153" s="17">
        <f t="shared" si="30"/>
        <v>75</v>
      </c>
      <c r="E153" s="17">
        <f t="shared" si="30"/>
        <v>18.518518518518519</v>
      </c>
      <c r="F153" s="17">
        <f t="shared" si="30"/>
        <v>78.571428571428569</v>
      </c>
      <c r="G153" s="17">
        <f t="shared" si="30"/>
        <v>-8.5714285714285712</v>
      </c>
      <c r="H153" s="17">
        <f t="shared" si="30"/>
        <v>-2.5</v>
      </c>
      <c r="I153" s="17"/>
      <c r="J153" s="17"/>
      <c r="K153" s="17"/>
      <c r="L153" s="17"/>
      <c r="M153" s="17"/>
      <c r="N153" s="19">
        <f>(N152/N13)*100</f>
        <v>-94.75524475524476</v>
      </c>
    </row>
    <row r="154" spans="1:15" s="33" customFormat="1" x14ac:dyDescent="0.2">
      <c r="A154" s="29"/>
      <c r="B154" s="30"/>
      <c r="C154" s="31"/>
      <c r="D154" s="30"/>
      <c r="E154" s="30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5" x14ac:dyDescent="0.2">
      <c r="A155" s="34" t="s">
        <v>16</v>
      </c>
      <c r="B155" s="12" t="s">
        <v>3</v>
      </c>
      <c r="C155" s="13" t="s">
        <v>4</v>
      </c>
      <c r="D155" s="13" t="s">
        <v>5</v>
      </c>
      <c r="E155" s="13" t="s">
        <v>6</v>
      </c>
      <c r="F155" s="8" t="s">
        <v>7</v>
      </c>
      <c r="G155" s="8" t="s">
        <v>8</v>
      </c>
      <c r="H155" s="8" t="s">
        <v>9</v>
      </c>
      <c r="I155" s="8" t="s">
        <v>10</v>
      </c>
      <c r="J155" s="8" t="s">
        <v>11</v>
      </c>
      <c r="K155" s="8" t="s">
        <v>12</v>
      </c>
      <c r="L155" s="8" t="s">
        <v>13</v>
      </c>
      <c r="M155" s="8" t="s">
        <v>14</v>
      </c>
      <c r="N155" s="8" t="s">
        <v>15</v>
      </c>
    </row>
    <row r="156" spans="1:15" s="26" customFormat="1" x14ac:dyDescent="0.2">
      <c r="A156" s="24">
        <v>2003</v>
      </c>
      <c r="B156" s="35">
        <v>1880703.4619750287</v>
      </c>
      <c r="C156" s="35">
        <v>2164083.4739407576</v>
      </c>
      <c r="D156" s="35">
        <v>4166581.5602836884</v>
      </c>
      <c r="E156" s="35">
        <v>13970600.112485938</v>
      </c>
      <c r="F156" s="36">
        <v>12541528.465578694</v>
      </c>
      <c r="G156" s="36">
        <v>9170924.2339312397</v>
      </c>
      <c r="H156" s="36">
        <v>8120326.923076923</v>
      </c>
      <c r="I156" s="36">
        <v>12967498.368754661</v>
      </c>
      <c r="J156" s="36">
        <v>13435992.386258125</v>
      </c>
      <c r="K156" s="36">
        <v>13268674.250884052</v>
      </c>
      <c r="L156" s="36">
        <v>6784141.3732066341</v>
      </c>
      <c r="M156" s="36">
        <v>2684214.7795216739</v>
      </c>
      <c r="N156" s="36">
        <f t="shared" ref="N156:N172" si="31">SUM(B156:M156)</f>
        <v>101155269.38989742</v>
      </c>
      <c r="O156" s="36">
        <f t="shared" ref="O156:O173" si="32">SUM(B156:M156)</f>
        <v>101155269.38989742</v>
      </c>
    </row>
    <row r="157" spans="1:15" x14ac:dyDescent="0.2">
      <c r="A157" s="9">
        <v>2004</v>
      </c>
      <c r="B157" s="20">
        <v>1151275.0836120402</v>
      </c>
      <c r="C157" s="20">
        <v>2112337.772844987</v>
      </c>
      <c r="D157" s="20">
        <v>7658035.9116022093</v>
      </c>
      <c r="E157" s="20">
        <v>12300867.171717172</v>
      </c>
      <c r="F157" s="11">
        <v>13439678.011663932</v>
      </c>
      <c r="G157" s="11">
        <v>11434729.041643936</v>
      </c>
      <c r="H157" s="11">
        <v>9242968.1586608458</v>
      </c>
      <c r="I157" s="11">
        <v>10782031.36933988</v>
      </c>
      <c r="J157" s="11">
        <v>8156222.4037763253</v>
      </c>
      <c r="K157" s="11">
        <v>9405877.9132791329</v>
      </c>
      <c r="L157" s="11">
        <v>12355236.111111112</v>
      </c>
      <c r="M157" s="11">
        <v>3383629.6245919475</v>
      </c>
      <c r="N157" s="21">
        <f t="shared" si="31"/>
        <v>101422888.57384354</v>
      </c>
      <c r="O157" s="21">
        <f t="shared" si="32"/>
        <v>101422888.57384354</v>
      </c>
    </row>
    <row r="158" spans="1:15" x14ac:dyDescent="0.2">
      <c r="A158" s="9">
        <v>2005</v>
      </c>
      <c r="B158" s="20">
        <v>756232.57287705969</v>
      </c>
      <c r="C158" s="20">
        <v>3158964.00287977</v>
      </c>
      <c r="D158" s="20">
        <v>2650870.1019860441</v>
      </c>
      <c r="E158" s="20">
        <v>8120703.1166755483</v>
      </c>
      <c r="F158" s="11">
        <v>9527282.5506937038</v>
      </c>
      <c r="G158" s="11">
        <v>8168516.7287894934</v>
      </c>
      <c r="H158" s="11">
        <v>4714806.8825194621</v>
      </c>
      <c r="I158" s="11">
        <v>8981102.793885082</v>
      </c>
      <c r="J158" s="11">
        <v>9975056.6666666679</v>
      </c>
      <c r="K158" s="11">
        <v>7090498.7419746658</v>
      </c>
      <c r="L158" s="11">
        <v>5207987.4759152215</v>
      </c>
      <c r="M158" s="11">
        <v>1702506.1061324901</v>
      </c>
      <c r="N158" s="21">
        <f t="shared" si="31"/>
        <v>70054527.740995213</v>
      </c>
      <c r="O158" s="21">
        <f t="shared" si="32"/>
        <v>70054527.740995213</v>
      </c>
    </row>
    <row r="159" spans="1:15" x14ac:dyDescent="0.2">
      <c r="A159" s="9">
        <v>2006</v>
      </c>
      <c r="B159" s="20">
        <v>1084894</v>
      </c>
      <c r="C159" s="20">
        <v>5017356</v>
      </c>
      <c r="D159" s="20">
        <v>4733180</v>
      </c>
      <c r="E159" s="20">
        <v>7172376</v>
      </c>
      <c r="F159" s="11">
        <v>9189773</v>
      </c>
      <c r="G159" s="11">
        <v>6175630</v>
      </c>
      <c r="H159" s="11">
        <v>5971864</v>
      </c>
      <c r="I159" s="11">
        <v>8596861</v>
      </c>
      <c r="J159" s="11">
        <v>5067602</v>
      </c>
      <c r="K159" s="11">
        <v>8476200</v>
      </c>
      <c r="L159" s="11">
        <v>4633394</v>
      </c>
      <c r="M159" s="11">
        <v>1790851</v>
      </c>
      <c r="N159" s="21">
        <f t="shared" ref="N159:N164" si="33">SUM(B159:M159)</f>
        <v>67909981</v>
      </c>
      <c r="O159" s="21">
        <f t="shared" si="32"/>
        <v>67909981</v>
      </c>
    </row>
    <row r="160" spans="1:15" x14ac:dyDescent="0.2">
      <c r="A160" s="9">
        <v>2007</v>
      </c>
      <c r="B160" s="20">
        <v>1102871</v>
      </c>
      <c r="C160" s="20">
        <v>1373385</v>
      </c>
      <c r="D160" s="20">
        <v>4176891</v>
      </c>
      <c r="E160" s="20">
        <v>5601169</v>
      </c>
      <c r="F160" s="11">
        <v>7144987</v>
      </c>
      <c r="G160" s="11">
        <v>5328992</v>
      </c>
      <c r="H160" s="11">
        <v>5728346</v>
      </c>
      <c r="I160" s="11">
        <v>5834637</v>
      </c>
      <c r="J160" s="11">
        <v>5775684</v>
      </c>
      <c r="K160" s="11">
        <v>8677197</v>
      </c>
      <c r="L160" s="11">
        <v>4481559</v>
      </c>
      <c r="M160" s="11">
        <v>2182538</v>
      </c>
      <c r="N160" s="21">
        <f t="shared" si="33"/>
        <v>57408256</v>
      </c>
      <c r="O160" s="21">
        <f t="shared" si="32"/>
        <v>57408256</v>
      </c>
    </row>
    <row r="161" spans="1:15" x14ac:dyDescent="0.2">
      <c r="A161" s="9">
        <v>2008</v>
      </c>
      <c r="B161" s="20">
        <v>1156933</v>
      </c>
      <c r="C161" s="20">
        <v>473485</v>
      </c>
      <c r="D161" s="20">
        <v>1118334</v>
      </c>
      <c r="E161" s="20">
        <v>3486225</v>
      </c>
      <c r="F161" s="11">
        <v>3538301</v>
      </c>
      <c r="G161" s="11">
        <v>4803499</v>
      </c>
      <c r="H161" s="11">
        <v>2135767</v>
      </c>
      <c r="I161" s="11">
        <v>3567614</v>
      </c>
      <c r="J161" s="11">
        <v>5844092</v>
      </c>
      <c r="K161" s="11">
        <v>5122250</v>
      </c>
      <c r="L161" s="11">
        <v>2395378</v>
      </c>
      <c r="M161" s="11">
        <v>984941</v>
      </c>
      <c r="N161" s="21">
        <f t="shared" si="33"/>
        <v>34626819</v>
      </c>
      <c r="O161" s="21">
        <f t="shared" si="32"/>
        <v>34626819</v>
      </c>
    </row>
    <row r="162" spans="1:15" x14ac:dyDescent="0.2">
      <c r="A162" s="9">
        <v>2009</v>
      </c>
      <c r="B162" s="20">
        <v>0</v>
      </c>
      <c r="C162" s="20">
        <v>174631</v>
      </c>
      <c r="D162" s="20">
        <v>1568000</v>
      </c>
      <c r="E162" s="20">
        <v>1725032.0893063108</v>
      </c>
      <c r="F162" s="11">
        <v>3208910</v>
      </c>
      <c r="G162" s="11">
        <v>3106014</v>
      </c>
      <c r="H162" s="11">
        <v>2783432</v>
      </c>
      <c r="I162" s="11">
        <v>3816606</v>
      </c>
      <c r="J162" s="11">
        <v>6030372</v>
      </c>
      <c r="K162" s="11">
        <v>4114487</v>
      </c>
      <c r="L162" s="11">
        <v>1618952</v>
      </c>
      <c r="M162" s="11">
        <v>1682462</v>
      </c>
      <c r="N162" s="21">
        <f t="shared" si="33"/>
        <v>29828898.08930631</v>
      </c>
      <c r="O162" s="21">
        <f t="shared" si="32"/>
        <v>29828898.08930631</v>
      </c>
    </row>
    <row r="163" spans="1:15" x14ac:dyDescent="0.2">
      <c r="A163" s="9">
        <v>2010</v>
      </c>
      <c r="B163" s="20">
        <v>697571</v>
      </c>
      <c r="C163" s="20">
        <v>822719</v>
      </c>
      <c r="D163" s="20">
        <v>1303454</v>
      </c>
      <c r="E163" s="20">
        <v>3193900</v>
      </c>
      <c r="F163" s="11">
        <v>4651741</v>
      </c>
      <c r="G163" s="11">
        <v>4341755</v>
      </c>
      <c r="H163" s="11">
        <v>1915703</v>
      </c>
      <c r="I163" s="11">
        <v>2525903</v>
      </c>
      <c r="J163" s="11">
        <v>2501502</v>
      </c>
      <c r="K163" s="11">
        <v>3778242</v>
      </c>
      <c r="L163" s="11">
        <v>2343967</v>
      </c>
      <c r="M163" s="11">
        <v>566500.43796782929</v>
      </c>
      <c r="N163" s="21">
        <f t="shared" si="33"/>
        <v>28642957.437967829</v>
      </c>
      <c r="O163" s="21">
        <f t="shared" ref="O163:O168" si="34">SUM(B163:M163)</f>
        <v>28642957.437967829</v>
      </c>
    </row>
    <row r="164" spans="1:15" x14ac:dyDescent="0.2">
      <c r="A164" s="9">
        <v>2011</v>
      </c>
      <c r="B164" s="20">
        <v>843490</v>
      </c>
      <c r="C164" s="20">
        <v>616750</v>
      </c>
      <c r="D164" s="20">
        <v>885627.8169014086</v>
      </c>
      <c r="E164" s="20">
        <v>2754563.2478632485</v>
      </c>
      <c r="F164" s="11">
        <v>2373177.8215223099</v>
      </c>
      <c r="G164" s="11">
        <v>3183077</v>
      </c>
      <c r="H164" s="11">
        <v>2867974</v>
      </c>
      <c r="I164" s="11">
        <v>2454506</v>
      </c>
      <c r="J164" s="11">
        <v>2912481.9124423964</v>
      </c>
      <c r="K164" s="11">
        <v>1324935</v>
      </c>
      <c r="L164" s="11">
        <v>1637777</v>
      </c>
      <c r="M164" s="11">
        <v>1297443.2698265179</v>
      </c>
      <c r="N164" s="21">
        <f t="shared" si="33"/>
        <v>23151803.06855588</v>
      </c>
      <c r="O164" s="21">
        <f t="shared" si="34"/>
        <v>23151803.06855588</v>
      </c>
    </row>
    <row r="165" spans="1:15" x14ac:dyDescent="0.2">
      <c r="A165" s="9">
        <v>2012</v>
      </c>
      <c r="B165" s="20">
        <v>89787.161121380181</v>
      </c>
      <c r="C165" s="20">
        <v>689838</v>
      </c>
      <c r="D165" s="20">
        <v>2185894.6347031966</v>
      </c>
      <c r="E165" s="20">
        <v>3791320</v>
      </c>
      <c r="F165" s="11">
        <v>3341237</v>
      </c>
      <c r="G165" s="11">
        <v>3995248</v>
      </c>
      <c r="H165" s="11">
        <v>2435292</v>
      </c>
      <c r="I165" s="11">
        <v>3438670</v>
      </c>
      <c r="J165" s="11">
        <v>2897223</v>
      </c>
      <c r="K165" s="11">
        <v>6477850</v>
      </c>
      <c r="L165" s="11">
        <v>2419290</v>
      </c>
      <c r="M165" s="11">
        <v>251493</v>
      </c>
      <c r="N165" s="21">
        <f>SUM(B165:M165)</f>
        <v>32013142.795824576</v>
      </c>
      <c r="O165" s="21">
        <f t="shared" si="34"/>
        <v>32013142.795824576</v>
      </c>
    </row>
    <row r="166" spans="1:15" x14ac:dyDescent="0.2">
      <c r="A166" s="9">
        <v>2013</v>
      </c>
      <c r="B166" s="20">
        <v>1020642</v>
      </c>
      <c r="C166" s="20">
        <v>1043878</v>
      </c>
      <c r="D166" s="20">
        <v>1362528</v>
      </c>
      <c r="E166" s="20">
        <v>2642019</v>
      </c>
      <c r="F166" s="11">
        <v>4252359</v>
      </c>
      <c r="G166" s="11">
        <v>6308343</v>
      </c>
      <c r="H166" s="11">
        <v>4604164</v>
      </c>
      <c r="I166" s="11">
        <v>2692104</v>
      </c>
      <c r="J166" s="11">
        <v>5560593</v>
      </c>
      <c r="K166" s="11">
        <v>5812582</v>
      </c>
      <c r="L166" s="11">
        <v>1619628</v>
      </c>
      <c r="M166" s="11">
        <v>1028475</v>
      </c>
      <c r="N166" s="21">
        <f>SUM(B166:M166)</f>
        <v>37947315</v>
      </c>
      <c r="O166" s="21">
        <f t="shared" si="34"/>
        <v>37947315</v>
      </c>
    </row>
    <row r="167" spans="1:15" x14ac:dyDescent="0.2">
      <c r="A167" s="9">
        <v>2014</v>
      </c>
      <c r="B167" s="20">
        <v>103280</v>
      </c>
      <c r="C167" s="20">
        <v>482591</v>
      </c>
      <c r="D167" s="20">
        <v>1527881</v>
      </c>
      <c r="E167" s="11">
        <v>3153847</v>
      </c>
      <c r="F167" s="11">
        <v>3508141</v>
      </c>
      <c r="G167" s="11">
        <v>4630754</v>
      </c>
      <c r="H167" s="11">
        <v>5251590.6020558001</v>
      </c>
      <c r="I167" s="11">
        <v>4193430</v>
      </c>
      <c r="J167" s="11">
        <v>5115006</v>
      </c>
      <c r="K167" s="11">
        <v>5690098</v>
      </c>
      <c r="L167" s="11">
        <v>1176702</v>
      </c>
      <c r="M167" s="11">
        <v>1883555</v>
      </c>
      <c r="N167" s="21">
        <f>SUM(B167:M167)</f>
        <v>36716875.602055803</v>
      </c>
      <c r="O167" s="21">
        <f t="shared" si="34"/>
        <v>36716875.602055803</v>
      </c>
    </row>
    <row r="168" spans="1:15" x14ac:dyDescent="0.2">
      <c r="A168" s="9">
        <v>2015</v>
      </c>
      <c r="B168" s="20">
        <v>2742</v>
      </c>
      <c r="C168" s="20">
        <v>2458</v>
      </c>
      <c r="D168" s="20">
        <v>4943</v>
      </c>
      <c r="E168" s="11">
        <v>5839</v>
      </c>
      <c r="F168" s="11">
        <v>9477</v>
      </c>
      <c r="G168" s="11">
        <v>7443</v>
      </c>
      <c r="H168" s="11">
        <v>9172</v>
      </c>
      <c r="I168" s="11"/>
      <c r="J168" s="11"/>
      <c r="K168" s="11"/>
      <c r="L168" s="11"/>
      <c r="M168" s="11"/>
      <c r="N168" s="21">
        <f>SUM(B168:B168)</f>
        <v>2742</v>
      </c>
      <c r="O168" s="21">
        <f t="shared" si="34"/>
        <v>42074</v>
      </c>
    </row>
    <row r="169" spans="1:15" x14ac:dyDescent="0.2">
      <c r="A169" s="9"/>
      <c r="B169" s="20"/>
      <c r="C169" s="20"/>
      <c r="D169" s="20"/>
      <c r="E169" s="11"/>
      <c r="F169" s="11"/>
      <c r="G169" s="11"/>
      <c r="H169" s="11"/>
      <c r="I169" s="11"/>
      <c r="J169" s="11"/>
      <c r="K169" s="11"/>
      <c r="L169" s="11"/>
      <c r="M169" s="11"/>
      <c r="N169" s="21"/>
      <c r="O169" s="21"/>
    </row>
    <row r="170" spans="1:15" s="26" customFormat="1" x14ac:dyDescent="0.2">
      <c r="A170" s="24">
        <v>2003</v>
      </c>
      <c r="B170" s="35">
        <f t="shared" ref="B170:B178" si="35">B156/1000</f>
        <v>1880.7034619750286</v>
      </c>
      <c r="C170" s="35">
        <f t="shared" ref="C170:M170" si="36">C156/1000</f>
        <v>2164.0834739407574</v>
      </c>
      <c r="D170" s="35">
        <f t="shared" si="36"/>
        <v>4166.5815602836883</v>
      </c>
      <c r="E170" s="35">
        <f t="shared" si="36"/>
        <v>13970.600112485938</v>
      </c>
      <c r="F170" s="35">
        <f t="shared" si="36"/>
        <v>12541.528465578695</v>
      </c>
      <c r="G170" s="35">
        <f t="shared" si="36"/>
        <v>9170.9242339312405</v>
      </c>
      <c r="H170" s="35">
        <f t="shared" si="36"/>
        <v>8120.3269230769229</v>
      </c>
      <c r="I170" s="35">
        <f t="shared" si="36"/>
        <v>12967.498368754661</v>
      </c>
      <c r="J170" s="35">
        <f t="shared" si="36"/>
        <v>13435.992386258125</v>
      </c>
      <c r="K170" s="35">
        <f t="shared" si="36"/>
        <v>13268.674250884053</v>
      </c>
      <c r="L170" s="35">
        <f t="shared" si="36"/>
        <v>6784.1413732066339</v>
      </c>
      <c r="M170" s="35">
        <f t="shared" si="36"/>
        <v>2684.2147795216738</v>
      </c>
      <c r="N170" s="36">
        <f t="shared" si="31"/>
        <v>101155.26938989741</v>
      </c>
      <c r="O170" s="36">
        <f t="shared" si="32"/>
        <v>101155.26938989741</v>
      </c>
    </row>
    <row r="171" spans="1:15" x14ac:dyDescent="0.2">
      <c r="A171" s="9">
        <v>2004</v>
      </c>
      <c r="B171" s="20">
        <f t="shared" si="35"/>
        <v>1151.2750836120401</v>
      </c>
      <c r="C171" s="20">
        <f t="shared" ref="C171:M171" si="37">C157/1000</f>
        <v>2112.3377728449868</v>
      </c>
      <c r="D171" s="20">
        <f t="shared" si="37"/>
        <v>7658.0359116022091</v>
      </c>
      <c r="E171" s="20">
        <f t="shared" si="37"/>
        <v>12300.867171717173</v>
      </c>
      <c r="F171" s="20">
        <f t="shared" si="37"/>
        <v>13439.678011663933</v>
      </c>
      <c r="G171" s="20">
        <f t="shared" si="37"/>
        <v>11434.729041643935</v>
      </c>
      <c r="H171" s="20">
        <f t="shared" si="37"/>
        <v>9242.9681586608458</v>
      </c>
      <c r="I171" s="20">
        <f t="shared" si="37"/>
        <v>10782.03136933988</v>
      </c>
      <c r="J171" s="20">
        <f t="shared" si="37"/>
        <v>8156.2224037763253</v>
      </c>
      <c r="K171" s="20">
        <f t="shared" si="37"/>
        <v>9405.8779132791333</v>
      </c>
      <c r="L171" s="20">
        <f t="shared" si="37"/>
        <v>12355.236111111111</v>
      </c>
      <c r="M171" s="20">
        <f t="shared" si="37"/>
        <v>3383.6296245919475</v>
      </c>
      <c r="N171" s="21">
        <f t="shared" si="31"/>
        <v>101422.88857384352</v>
      </c>
      <c r="O171" s="21">
        <f t="shared" si="32"/>
        <v>101422.88857384352</v>
      </c>
    </row>
    <row r="172" spans="1:15" x14ac:dyDescent="0.2">
      <c r="A172" s="9">
        <v>2005</v>
      </c>
      <c r="B172" s="20">
        <f t="shared" si="35"/>
        <v>756.23257287705974</v>
      </c>
      <c r="C172" s="20">
        <f t="shared" ref="C172:M172" si="38">C158/1000</f>
        <v>3158.9640028797699</v>
      </c>
      <c r="D172" s="20">
        <f t="shared" si="38"/>
        <v>2650.8701019860441</v>
      </c>
      <c r="E172" s="20">
        <f t="shared" si="38"/>
        <v>8120.7031166755487</v>
      </c>
      <c r="F172" s="20">
        <f t="shared" si="38"/>
        <v>9527.2825506937043</v>
      </c>
      <c r="G172" s="20">
        <f t="shared" si="38"/>
        <v>8168.5167287894938</v>
      </c>
      <c r="H172" s="20">
        <f t="shared" si="38"/>
        <v>4714.8068825194623</v>
      </c>
      <c r="I172" s="20">
        <f t="shared" si="38"/>
        <v>8981.1027938850821</v>
      </c>
      <c r="J172" s="20">
        <f t="shared" si="38"/>
        <v>9975.0566666666673</v>
      </c>
      <c r="K172" s="20">
        <f t="shared" si="38"/>
        <v>7090.4987419746658</v>
      </c>
      <c r="L172" s="20">
        <f t="shared" si="38"/>
        <v>5207.9874759152217</v>
      </c>
      <c r="M172" s="20">
        <f t="shared" si="38"/>
        <v>1702.50610613249</v>
      </c>
      <c r="N172" s="21">
        <f t="shared" si="31"/>
        <v>70054.527740995225</v>
      </c>
      <c r="O172" s="21">
        <f t="shared" si="32"/>
        <v>70054.527740995225</v>
      </c>
    </row>
    <row r="173" spans="1:15" x14ac:dyDescent="0.2">
      <c r="A173" s="9">
        <v>2006</v>
      </c>
      <c r="B173" s="20">
        <f t="shared" si="35"/>
        <v>1084.894</v>
      </c>
      <c r="C173" s="20">
        <f t="shared" ref="C173:M173" si="39">C159/1000</f>
        <v>5017.3559999999998</v>
      </c>
      <c r="D173" s="20">
        <f t="shared" si="39"/>
        <v>4733.18</v>
      </c>
      <c r="E173" s="20">
        <f t="shared" si="39"/>
        <v>7172.3760000000002</v>
      </c>
      <c r="F173" s="20">
        <f t="shared" si="39"/>
        <v>9189.7729999999992</v>
      </c>
      <c r="G173" s="20">
        <f t="shared" si="39"/>
        <v>6175.63</v>
      </c>
      <c r="H173" s="20">
        <f t="shared" si="39"/>
        <v>5971.8639999999996</v>
      </c>
      <c r="I173" s="20">
        <f t="shared" si="39"/>
        <v>8596.8610000000008</v>
      </c>
      <c r="J173" s="20">
        <f t="shared" si="39"/>
        <v>5067.6019999999999</v>
      </c>
      <c r="K173" s="20">
        <f t="shared" si="39"/>
        <v>8476.2000000000007</v>
      </c>
      <c r="L173" s="20">
        <f t="shared" si="39"/>
        <v>4633.3940000000002</v>
      </c>
      <c r="M173" s="20">
        <f t="shared" si="39"/>
        <v>1790.8510000000001</v>
      </c>
      <c r="N173" s="21">
        <f t="shared" ref="N173:N178" si="40">SUM(B173:M173)</f>
        <v>67909.980999999985</v>
      </c>
      <c r="O173" s="21">
        <f t="shared" si="32"/>
        <v>67909.980999999985</v>
      </c>
    </row>
    <row r="174" spans="1:15" x14ac:dyDescent="0.2">
      <c r="A174" s="9">
        <v>2007</v>
      </c>
      <c r="B174" s="20">
        <f t="shared" si="35"/>
        <v>1102.8710000000001</v>
      </c>
      <c r="C174" s="20">
        <f t="shared" ref="C174:M174" si="41">C160/1000</f>
        <v>1373.385</v>
      </c>
      <c r="D174" s="20">
        <f t="shared" si="41"/>
        <v>4176.8909999999996</v>
      </c>
      <c r="E174" s="20">
        <f t="shared" si="41"/>
        <v>5601.1689999999999</v>
      </c>
      <c r="F174" s="20">
        <f t="shared" si="41"/>
        <v>7144.9870000000001</v>
      </c>
      <c r="G174" s="20">
        <f t="shared" si="41"/>
        <v>5328.9920000000002</v>
      </c>
      <c r="H174" s="20">
        <f t="shared" si="41"/>
        <v>5728.3459999999995</v>
      </c>
      <c r="I174" s="20">
        <f t="shared" si="41"/>
        <v>5834.6369999999997</v>
      </c>
      <c r="J174" s="20">
        <f t="shared" si="41"/>
        <v>5775.6840000000002</v>
      </c>
      <c r="K174" s="20">
        <f t="shared" si="41"/>
        <v>8677.1970000000001</v>
      </c>
      <c r="L174" s="20">
        <f t="shared" si="41"/>
        <v>4481.5590000000002</v>
      </c>
      <c r="M174" s="20">
        <f t="shared" si="41"/>
        <v>2182.538</v>
      </c>
      <c r="N174" s="21">
        <f t="shared" si="40"/>
        <v>57408.256000000001</v>
      </c>
      <c r="O174" s="21">
        <f t="shared" ref="O174:O179" si="42">SUM(B174:M174)</f>
        <v>57408.256000000001</v>
      </c>
    </row>
    <row r="175" spans="1:15" x14ac:dyDescent="0.2">
      <c r="A175" s="9">
        <v>2008</v>
      </c>
      <c r="B175" s="20">
        <f t="shared" si="35"/>
        <v>1156.933</v>
      </c>
      <c r="C175" s="20">
        <f t="shared" ref="C175:K175" si="43">C161/1000</f>
        <v>473.48500000000001</v>
      </c>
      <c r="D175" s="20">
        <f t="shared" si="43"/>
        <v>1118.3340000000001</v>
      </c>
      <c r="E175" s="20">
        <f t="shared" si="43"/>
        <v>3486.2249999999999</v>
      </c>
      <c r="F175" s="20">
        <f t="shared" si="43"/>
        <v>3538.3009999999999</v>
      </c>
      <c r="G175" s="20">
        <f t="shared" si="43"/>
        <v>4803.4989999999998</v>
      </c>
      <c r="H175" s="20">
        <f t="shared" si="43"/>
        <v>2135.7669999999998</v>
      </c>
      <c r="I175" s="20">
        <f t="shared" si="43"/>
        <v>3567.614</v>
      </c>
      <c r="J175" s="20">
        <f t="shared" si="43"/>
        <v>5844.0919999999996</v>
      </c>
      <c r="K175" s="20">
        <f t="shared" si="43"/>
        <v>5122.25</v>
      </c>
      <c r="L175" s="20">
        <f>L161/1000</f>
        <v>2395.3780000000002</v>
      </c>
      <c r="M175" s="20">
        <f>M161/1000</f>
        <v>984.94100000000003</v>
      </c>
      <c r="N175" s="21">
        <f t="shared" si="40"/>
        <v>34626.819000000003</v>
      </c>
      <c r="O175" s="21">
        <f t="shared" si="42"/>
        <v>34626.819000000003</v>
      </c>
    </row>
    <row r="176" spans="1:15" x14ac:dyDescent="0.2">
      <c r="A176" s="9">
        <v>2009</v>
      </c>
      <c r="B176" s="20">
        <f t="shared" si="35"/>
        <v>0</v>
      </c>
      <c r="C176" s="20">
        <f t="shared" ref="C176:M176" si="44">C162/1000</f>
        <v>174.631</v>
      </c>
      <c r="D176" s="20">
        <f t="shared" si="44"/>
        <v>1568</v>
      </c>
      <c r="E176" s="20">
        <f t="shared" si="44"/>
        <v>1725.0320893063108</v>
      </c>
      <c r="F176" s="20">
        <f t="shared" si="44"/>
        <v>3208.91</v>
      </c>
      <c r="G176" s="20">
        <f t="shared" si="44"/>
        <v>3106.0140000000001</v>
      </c>
      <c r="H176" s="20">
        <f t="shared" si="44"/>
        <v>2783.4319999999998</v>
      </c>
      <c r="I176" s="20">
        <f t="shared" si="44"/>
        <v>3816.6060000000002</v>
      </c>
      <c r="J176" s="20">
        <f t="shared" si="44"/>
        <v>6030.3720000000003</v>
      </c>
      <c r="K176" s="20">
        <f t="shared" si="44"/>
        <v>4114.4870000000001</v>
      </c>
      <c r="L176" s="20">
        <f t="shared" si="44"/>
        <v>1618.952</v>
      </c>
      <c r="M176" s="20">
        <f t="shared" si="44"/>
        <v>1682.462</v>
      </c>
      <c r="N176" s="21">
        <f t="shared" si="40"/>
        <v>29828.898089306313</v>
      </c>
      <c r="O176" s="21">
        <f t="shared" si="42"/>
        <v>29828.898089306313</v>
      </c>
    </row>
    <row r="177" spans="1:17" x14ac:dyDescent="0.2">
      <c r="A177" s="9">
        <v>2010</v>
      </c>
      <c r="B177" s="20">
        <f t="shared" si="35"/>
        <v>697.57100000000003</v>
      </c>
      <c r="C177" s="20">
        <f t="shared" ref="C177:M177" si="45">C163/1000</f>
        <v>822.71900000000005</v>
      </c>
      <c r="D177" s="20">
        <f t="shared" si="45"/>
        <v>1303.454</v>
      </c>
      <c r="E177" s="20">
        <f t="shared" si="45"/>
        <v>3193.9</v>
      </c>
      <c r="F177" s="20">
        <f t="shared" si="45"/>
        <v>4651.741</v>
      </c>
      <c r="G177" s="20">
        <f t="shared" si="45"/>
        <v>4341.7550000000001</v>
      </c>
      <c r="H177" s="20">
        <f t="shared" si="45"/>
        <v>1915.703</v>
      </c>
      <c r="I177" s="20">
        <f t="shared" si="45"/>
        <v>2525.9029999999998</v>
      </c>
      <c r="J177" s="20">
        <f t="shared" si="45"/>
        <v>2501.502</v>
      </c>
      <c r="K177" s="20">
        <f t="shared" si="45"/>
        <v>3778.2420000000002</v>
      </c>
      <c r="L177" s="20">
        <f t="shared" si="45"/>
        <v>2343.9670000000001</v>
      </c>
      <c r="M177" s="20">
        <f t="shared" si="45"/>
        <v>566.50043796782927</v>
      </c>
      <c r="N177" s="21">
        <f t="shared" si="40"/>
        <v>28642.957437967827</v>
      </c>
      <c r="O177" s="21">
        <f t="shared" si="42"/>
        <v>28642.957437967827</v>
      </c>
      <c r="P177" s="15"/>
      <c r="Q177" s="15"/>
    </row>
    <row r="178" spans="1:17" x14ac:dyDescent="0.2">
      <c r="A178" s="9">
        <v>2011</v>
      </c>
      <c r="B178" s="20">
        <f t="shared" si="35"/>
        <v>843.49</v>
      </c>
      <c r="C178" s="20">
        <f t="shared" ref="C178:M178" si="46">C164/1000</f>
        <v>616.75</v>
      </c>
      <c r="D178" s="20">
        <f t="shared" si="46"/>
        <v>885.62781690140855</v>
      </c>
      <c r="E178" s="20">
        <f t="shared" si="46"/>
        <v>2754.5632478632483</v>
      </c>
      <c r="F178" s="20">
        <f t="shared" si="46"/>
        <v>2373.1778215223098</v>
      </c>
      <c r="G178" s="20">
        <f t="shared" si="46"/>
        <v>3183.0770000000002</v>
      </c>
      <c r="H178" s="20">
        <f t="shared" si="46"/>
        <v>2867.9740000000002</v>
      </c>
      <c r="I178" s="20">
        <f t="shared" si="46"/>
        <v>2454.5059999999999</v>
      </c>
      <c r="J178" s="20">
        <f t="shared" si="46"/>
        <v>2912.4819124423966</v>
      </c>
      <c r="K178" s="20">
        <f t="shared" si="46"/>
        <v>1324.9349999999999</v>
      </c>
      <c r="L178" s="20">
        <f t="shared" si="46"/>
        <v>1637.777</v>
      </c>
      <c r="M178" s="20">
        <f t="shared" si="46"/>
        <v>1297.443269826518</v>
      </c>
      <c r="N178" s="21">
        <f t="shared" si="40"/>
        <v>23151.803068555881</v>
      </c>
      <c r="O178" s="21">
        <f t="shared" si="42"/>
        <v>23151.803068555881</v>
      </c>
    </row>
    <row r="179" spans="1:17" x14ac:dyDescent="0.2">
      <c r="A179" s="9">
        <v>2012</v>
      </c>
      <c r="B179" s="20">
        <f t="shared" ref="B179:I179" si="47">B165/1000</f>
        <v>89.78716112138018</v>
      </c>
      <c r="C179" s="20">
        <f t="shared" si="47"/>
        <v>689.83799999999997</v>
      </c>
      <c r="D179" s="20">
        <f t="shared" si="47"/>
        <v>2185.8946347031965</v>
      </c>
      <c r="E179" s="20">
        <f t="shared" si="47"/>
        <v>3791.32</v>
      </c>
      <c r="F179" s="20">
        <f t="shared" si="47"/>
        <v>3341.2370000000001</v>
      </c>
      <c r="G179" s="20">
        <f t="shared" si="47"/>
        <v>3995.248</v>
      </c>
      <c r="H179" s="20">
        <f t="shared" si="47"/>
        <v>2435.2919999999999</v>
      </c>
      <c r="I179" s="20">
        <f t="shared" si="47"/>
        <v>3438.67</v>
      </c>
      <c r="J179" s="20">
        <f>J165/1000</f>
        <v>2897.223</v>
      </c>
      <c r="K179" s="20">
        <f>K165/1000</f>
        <v>6477.85</v>
      </c>
      <c r="L179" s="20">
        <f>L165/1000</f>
        <v>2419.29</v>
      </c>
      <c r="M179" s="20">
        <f>M165/1000</f>
        <v>251.49299999999999</v>
      </c>
      <c r="N179" s="21">
        <f>SUM(B179:M179)</f>
        <v>32013.142795824573</v>
      </c>
      <c r="O179" s="21">
        <f t="shared" si="42"/>
        <v>32013.142795824573</v>
      </c>
    </row>
    <row r="180" spans="1:17" x14ac:dyDescent="0.2">
      <c r="A180" s="9">
        <v>2013</v>
      </c>
      <c r="B180" s="20">
        <f t="shared" ref="B180:M180" si="48">B166/1000</f>
        <v>1020.6420000000001</v>
      </c>
      <c r="C180" s="20">
        <f t="shared" si="48"/>
        <v>1043.8779999999999</v>
      </c>
      <c r="D180" s="20">
        <f t="shared" si="48"/>
        <v>1362.528</v>
      </c>
      <c r="E180" s="20">
        <f t="shared" si="48"/>
        <v>2642.0189999999998</v>
      </c>
      <c r="F180" s="20">
        <f t="shared" si="48"/>
        <v>4252.3590000000004</v>
      </c>
      <c r="G180" s="20">
        <f t="shared" si="48"/>
        <v>6308.3429999999998</v>
      </c>
      <c r="H180" s="20">
        <f t="shared" si="48"/>
        <v>4604.1639999999998</v>
      </c>
      <c r="I180" s="20">
        <f t="shared" si="48"/>
        <v>2692.1039999999998</v>
      </c>
      <c r="J180" s="20">
        <f t="shared" si="48"/>
        <v>5560.5929999999998</v>
      </c>
      <c r="K180" s="20">
        <f t="shared" si="48"/>
        <v>5812.5820000000003</v>
      </c>
      <c r="L180" s="20">
        <f t="shared" si="48"/>
        <v>1619.6279999999999</v>
      </c>
      <c r="M180" s="20">
        <f t="shared" si="48"/>
        <v>1028.4749999999999</v>
      </c>
      <c r="N180" s="21">
        <f>SUM(B180:M180)</f>
        <v>37947.314999999995</v>
      </c>
      <c r="O180" s="21">
        <f>SUM(B180:M180)</f>
        <v>37947.314999999995</v>
      </c>
    </row>
    <row r="181" spans="1:17" x14ac:dyDescent="0.2">
      <c r="A181" s="9">
        <v>2014</v>
      </c>
      <c r="B181" s="20">
        <f t="shared" ref="B181:M181" si="49">B167/1000</f>
        <v>103.28</v>
      </c>
      <c r="C181" s="20">
        <f t="shared" si="49"/>
        <v>482.59100000000001</v>
      </c>
      <c r="D181" s="20">
        <f t="shared" si="49"/>
        <v>1527.8810000000001</v>
      </c>
      <c r="E181" s="20">
        <f t="shared" si="49"/>
        <v>3153.8470000000002</v>
      </c>
      <c r="F181" s="20">
        <f t="shared" si="49"/>
        <v>3508.1410000000001</v>
      </c>
      <c r="G181" s="20">
        <f t="shared" si="49"/>
        <v>4630.7539999999999</v>
      </c>
      <c r="H181" s="20">
        <f t="shared" si="49"/>
        <v>5251.5906020558004</v>
      </c>
      <c r="I181" s="20">
        <f t="shared" si="49"/>
        <v>4193.43</v>
      </c>
      <c r="J181" s="20">
        <f t="shared" si="49"/>
        <v>5115.0060000000003</v>
      </c>
      <c r="K181" s="20">
        <f t="shared" si="49"/>
        <v>5690.098</v>
      </c>
      <c r="L181" s="20">
        <f t="shared" si="49"/>
        <v>1176.702</v>
      </c>
      <c r="M181" s="20">
        <f t="shared" si="49"/>
        <v>1883.5550000000001</v>
      </c>
      <c r="N181" s="21">
        <f>SUM(B181:M181)</f>
        <v>36716.875602055799</v>
      </c>
      <c r="O181" s="21">
        <f>SUM(B181:M181)</f>
        <v>36716.875602055799</v>
      </c>
    </row>
    <row r="182" spans="1:17" x14ac:dyDescent="0.2">
      <c r="A182" s="9">
        <v>2015</v>
      </c>
      <c r="B182" s="20">
        <f>B168/1000</f>
        <v>2.742</v>
      </c>
      <c r="C182" s="20">
        <f t="shared" ref="C182:H182" si="50">C168/1000</f>
        <v>2.4580000000000002</v>
      </c>
      <c r="D182" s="20">
        <f t="shared" si="50"/>
        <v>4.9429999999999996</v>
      </c>
      <c r="E182" s="20">
        <f t="shared" si="50"/>
        <v>5.8390000000000004</v>
      </c>
      <c r="F182" s="20">
        <f t="shared" si="50"/>
        <v>9.4770000000000003</v>
      </c>
      <c r="G182" s="20">
        <f t="shared" si="50"/>
        <v>7.4429999999999996</v>
      </c>
      <c r="H182" s="20">
        <f t="shared" si="50"/>
        <v>9.1720000000000006</v>
      </c>
      <c r="I182" s="20"/>
      <c r="J182" s="20"/>
      <c r="K182" s="20"/>
      <c r="L182" s="20"/>
      <c r="M182" s="20"/>
      <c r="N182" s="21">
        <f>SUM(B182:B182)</f>
        <v>2.742</v>
      </c>
      <c r="O182" s="21">
        <f>SUM(B182:M182)</f>
        <v>42.073999999999998</v>
      </c>
    </row>
    <row r="183" spans="1:17" x14ac:dyDescent="0.2">
      <c r="B183" s="20"/>
      <c r="C183" s="20"/>
      <c r="D183" s="20"/>
      <c r="E183" s="20"/>
      <c r="F183" s="44"/>
      <c r="G183" s="44"/>
      <c r="H183" s="44"/>
      <c r="I183" s="44"/>
      <c r="J183" s="44"/>
    </row>
    <row r="184" spans="1:17" x14ac:dyDescent="0.2">
      <c r="A184" s="16"/>
      <c r="B184" s="13" t="s">
        <v>17</v>
      </c>
      <c r="C184" s="5" t="s">
        <v>18</v>
      </c>
      <c r="D184" s="5" t="s">
        <v>19</v>
      </c>
      <c r="E184" s="13" t="s">
        <v>20</v>
      </c>
      <c r="F184" s="13" t="s">
        <v>21</v>
      </c>
      <c r="G184" s="13" t="s">
        <v>22</v>
      </c>
      <c r="H184" s="13" t="s">
        <v>23</v>
      </c>
      <c r="I184" s="13" t="s">
        <v>24</v>
      </c>
      <c r="J184" s="13" t="s">
        <v>25</v>
      </c>
      <c r="K184" s="13" t="s">
        <v>26</v>
      </c>
      <c r="L184" s="13" t="s">
        <v>27</v>
      </c>
      <c r="M184" s="13" t="s">
        <v>28</v>
      </c>
      <c r="N184" s="13"/>
    </row>
    <row r="185" spans="1:17" x14ac:dyDescent="0.2">
      <c r="A185" s="16" t="s">
        <v>29</v>
      </c>
      <c r="B185" s="20">
        <f>B157-M156</f>
        <v>-1532939.6959096338</v>
      </c>
      <c r="C185" s="20">
        <f t="shared" ref="C185:J185" si="51">C157-B157</f>
        <v>961062.68923294684</v>
      </c>
      <c r="D185" s="20">
        <f t="shared" si="51"/>
        <v>5545698.1387572223</v>
      </c>
      <c r="E185" s="20">
        <f t="shared" si="51"/>
        <v>4642831.2601149632</v>
      </c>
      <c r="F185" s="20">
        <f t="shared" si="51"/>
        <v>1138810.8399467599</v>
      </c>
      <c r="G185" s="20">
        <f t="shared" si="51"/>
        <v>-2004948.9700199962</v>
      </c>
      <c r="H185" s="20">
        <f t="shared" si="51"/>
        <v>-2191760.8829830904</v>
      </c>
      <c r="I185" s="20">
        <f t="shared" si="51"/>
        <v>1539063.2106790338</v>
      </c>
      <c r="J185" s="20">
        <f t="shared" si="51"/>
        <v>-2625808.9655635543</v>
      </c>
      <c r="K185" s="20">
        <f>K157-J157</f>
        <v>1249655.5095028076</v>
      </c>
      <c r="L185" s="20">
        <f>L157-K157</f>
        <v>2949358.197831979</v>
      </c>
      <c r="M185" s="20">
        <f>M157-L157</f>
        <v>-8971606.4865191653</v>
      </c>
      <c r="N185" s="18"/>
    </row>
    <row r="186" spans="1:17" x14ac:dyDescent="0.2">
      <c r="A186" s="16" t="s">
        <v>30</v>
      </c>
      <c r="B186" s="17">
        <f>(B185/M156)*100</f>
        <v>-57.10942759143898</v>
      </c>
      <c r="C186" s="17">
        <f t="shared" ref="C186:M186" si="52">(C185/B157)*100</f>
        <v>83.478110741151795</v>
      </c>
      <c r="D186" s="17">
        <f t="shared" si="52"/>
        <v>262.53841644312587</v>
      </c>
      <c r="E186" s="17">
        <f t="shared" si="52"/>
        <v>60.626919404764102</v>
      </c>
      <c r="F186" s="22">
        <f t="shared" si="52"/>
        <v>9.2579720116413906</v>
      </c>
      <c r="G186" s="22">
        <f t="shared" si="52"/>
        <v>-14.918132475197362</v>
      </c>
      <c r="H186" s="22">
        <f t="shared" si="52"/>
        <v>-19.167580403531691</v>
      </c>
      <c r="I186" s="22">
        <f t="shared" si="52"/>
        <v>16.651179407525067</v>
      </c>
      <c r="J186" s="22">
        <f t="shared" si="52"/>
        <v>-24.353564515035512</v>
      </c>
      <c r="K186" s="22">
        <f t="shared" si="52"/>
        <v>15.321498699253445</v>
      </c>
      <c r="L186" s="22">
        <f t="shared" si="52"/>
        <v>31.356543482965073</v>
      </c>
      <c r="M186" s="22">
        <f t="shared" si="52"/>
        <v>-72.613800382584074</v>
      </c>
      <c r="N186" s="18"/>
    </row>
    <row r="187" spans="1:17" x14ac:dyDescent="0.2">
      <c r="A187" s="16"/>
      <c r="B187" s="12" t="s">
        <v>3</v>
      </c>
      <c r="C187" s="13" t="s">
        <v>4</v>
      </c>
      <c r="D187" s="13" t="s">
        <v>5</v>
      </c>
      <c r="E187" s="13" t="s">
        <v>6</v>
      </c>
      <c r="F187" s="13" t="s">
        <v>7</v>
      </c>
      <c r="G187" s="13" t="s">
        <v>8</v>
      </c>
      <c r="H187" s="13" t="s">
        <v>9</v>
      </c>
      <c r="I187" s="13" t="s">
        <v>10</v>
      </c>
      <c r="J187" s="13" t="s">
        <v>11</v>
      </c>
      <c r="K187" s="13" t="s">
        <v>12</v>
      </c>
      <c r="L187" s="13" t="s">
        <v>13</v>
      </c>
      <c r="M187" s="13" t="s">
        <v>14</v>
      </c>
      <c r="N187" s="13" t="s">
        <v>31</v>
      </c>
    </row>
    <row r="188" spans="1:17" x14ac:dyDescent="0.2">
      <c r="A188" s="16" t="s">
        <v>32</v>
      </c>
      <c r="B188" s="20">
        <f t="shared" ref="B188:M188" si="53">B157-B156</f>
        <v>-729428.37836298859</v>
      </c>
      <c r="C188" s="20">
        <f t="shared" si="53"/>
        <v>-51745.701095770579</v>
      </c>
      <c r="D188" s="20">
        <f t="shared" si="53"/>
        <v>3491454.351318521</v>
      </c>
      <c r="E188" s="20">
        <f t="shared" si="53"/>
        <v>-1669732.9407687653</v>
      </c>
      <c r="F188" s="20">
        <f t="shared" si="53"/>
        <v>898149.54608523846</v>
      </c>
      <c r="G188" s="20">
        <f t="shared" si="53"/>
        <v>2263804.8077126965</v>
      </c>
      <c r="H188" s="20">
        <f t="shared" si="53"/>
        <v>1122641.2355839228</v>
      </c>
      <c r="I188" s="20">
        <f t="shared" si="53"/>
        <v>-2185466.9994147811</v>
      </c>
      <c r="J188" s="20">
        <f t="shared" si="53"/>
        <v>-5279769.9824818</v>
      </c>
      <c r="K188" s="20">
        <f t="shared" si="53"/>
        <v>-3862796.3376049194</v>
      </c>
      <c r="L188" s="20">
        <f t="shared" si="53"/>
        <v>5571094.7379044779</v>
      </c>
      <c r="M188" s="20">
        <f t="shared" si="53"/>
        <v>699414.84507027362</v>
      </c>
      <c r="N188" s="21">
        <f>O157-O156</f>
        <v>267619.18394611776</v>
      </c>
    </row>
    <row r="189" spans="1:17" x14ac:dyDescent="0.2">
      <c r="A189" s="16" t="s">
        <v>33</v>
      </c>
      <c r="B189" s="17">
        <f t="shared" ref="B189:M189" si="54">(B188/B156)*100</f>
        <v>-38.784869231695687</v>
      </c>
      <c r="C189" s="17">
        <f t="shared" si="54"/>
        <v>-2.3911139158390493</v>
      </c>
      <c r="D189" s="17">
        <f t="shared" si="54"/>
        <v>83.796616022099414</v>
      </c>
      <c r="E189" s="17">
        <f t="shared" si="54"/>
        <v>-11.951762467787448</v>
      </c>
      <c r="F189" s="22">
        <f t="shared" si="54"/>
        <v>7.161404198461832</v>
      </c>
      <c r="G189" s="22">
        <f t="shared" si="54"/>
        <v>24.68458739782093</v>
      </c>
      <c r="H189" s="22">
        <f t="shared" si="54"/>
        <v>13.825074362382148</v>
      </c>
      <c r="I189" s="22">
        <f t="shared" si="54"/>
        <v>-16.853420276347901</v>
      </c>
      <c r="J189" s="22">
        <f t="shared" si="54"/>
        <v>-39.295720261659042</v>
      </c>
      <c r="K189" s="22">
        <f t="shared" si="54"/>
        <v>-29.112149899584377</v>
      </c>
      <c r="L189" s="22">
        <f t="shared" si="54"/>
        <v>82.119378583515726</v>
      </c>
      <c r="M189" s="22">
        <f t="shared" si="54"/>
        <v>26.05659019562172</v>
      </c>
      <c r="N189" s="22">
        <f>(N188/O156)*100</f>
        <v>0.26456277123299859</v>
      </c>
    </row>
    <row r="190" spans="1:17" s="28" customFormat="1" x14ac:dyDescent="0.2">
      <c r="N190" s="37"/>
    </row>
    <row r="191" spans="1:17" x14ac:dyDescent="0.2">
      <c r="A191" s="16"/>
      <c r="B191" s="13" t="s">
        <v>17</v>
      </c>
      <c r="C191" s="5" t="s">
        <v>18</v>
      </c>
      <c r="D191" s="5" t="s">
        <v>19</v>
      </c>
      <c r="E191" s="13" t="s">
        <v>20</v>
      </c>
      <c r="F191" s="13" t="s">
        <v>21</v>
      </c>
      <c r="G191" s="13" t="s">
        <v>22</v>
      </c>
      <c r="H191" s="13" t="s">
        <v>23</v>
      </c>
      <c r="I191" s="13" t="s">
        <v>24</v>
      </c>
      <c r="J191" s="13" t="s">
        <v>25</v>
      </c>
      <c r="K191" s="13" t="s">
        <v>26</v>
      </c>
      <c r="L191" s="13" t="s">
        <v>27</v>
      </c>
      <c r="M191" s="13" t="s">
        <v>28</v>
      </c>
      <c r="N191" s="13"/>
    </row>
    <row r="192" spans="1:17" x14ac:dyDescent="0.2">
      <c r="A192" s="16" t="s">
        <v>34</v>
      </c>
      <c r="B192" s="20">
        <f>B158-M157</f>
        <v>-2627397.0517148878</v>
      </c>
      <c r="C192" s="20">
        <f t="shared" ref="C192:H192" si="55">C158-B158</f>
        <v>2402731.4300027103</v>
      </c>
      <c r="D192" s="20">
        <f t="shared" si="55"/>
        <v>-508093.90089372592</v>
      </c>
      <c r="E192" s="20">
        <f t="shared" si="55"/>
        <v>5469833.0146895042</v>
      </c>
      <c r="F192" s="20">
        <f t="shared" si="55"/>
        <v>1406579.4340181556</v>
      </c>
      <c r="G192" s="20">
        <f t="shared" si="55"/>
        <v>-1358765.8219042104</v>
      </c>
      <c r="H192" s="20">
        <f t="shared" si="55"/>
        <v>-3453709.8462700313</v>
      </c>
      <c r="I192" s="20">
        <f>I158-H158</f>
        <v>4266295.9113656199</v>
      </c>
      <c r="J192" s="20">
        <f>J158-I158</f>
        <v>993953.8727815859</v>
      </c>
      <c r="K192" s="20">
        <f>K158-J158</f>
        <v>-2884557.9246920021</v>
      </c>
      <c r="L192" s="20">
        <f>L158-K158</f>
        <v>-1882511.2660594443</v>
      </c>
      <c r="M192" s="20">
        <f>M158-L158</f>
        <v>-3505481.3697827314</v>
      </c>
      <c r="N192" s="19"/>
    </row>
    <row r="193" spans="1:14" x14ac:dyDescent="0.2">
      <c r="A193" s="16" t="s">
        <v>35</v>
      </c>
      <c r="B193" s="17">
        <f>(B192/M157)*100</f>
        <v>-77.650255590008371</v>
      </c>
      <c r="C193" s="17">
        <f t="shared" ref="C193:M193" si="56">(C192/B158)*100</f>
        <v>317.72387439774047</v>
      </c>
      <c r="D193" s="17">
        <f t="shared" si="56"/>
        <v>-16.084194072187529</v>
      </c>
      <c r="E193" s="17">
        <f t="shared" si="56"/>
        <v>206.3410429123434</v>
      </c>
      <c r="F193" s="17">
        <f t="shared" si="56"/>
        <v>17.320906993013935</v>
      </c>
      <c r="G193" s="17">
        <f t="shared" si="56"/>
        <v>-14.261840295743882</v>
      </c>
      <c r="H193" s="17">
        <f t="shared" si="56"/>
        <v>-42.280746443202091</v>
      </c>
      <c r="I193" s="17">
        <f t="shared" si="56"/>
        <v>90.487182564852574</v>
      </c>
      <c r="J193" s="17">
        <f t="shared" si="56"/>
        <v>11.067169540229896</v>
      </c>
      <c r="K193" s="17">
        <f t="shared" si="56"/>
        <v>-28.917709654033729</v>
      </c>
      <c r="L193" s="17">
        <f t="shared" si="56"/>
        <v>-26.549772231327907</v>
      </c>
      <c r="M193" s="17">
        <f t="shared" si="56"/>
        <v>-67.309711975962429</v>
      </c>
      <c r="N193" s="19"/>
    </row>
    <row r="194" spans="1:14" x14ac:dyDescent="0.2">
      <c r="A194" s="16"/>
      <c r="B194" s="12" t="s">
        <v>3</v>
      </c>
      <c r="C194" s="13" t="s">
        <v>4</v>
      </c>
      <c r="D194" s="13" t="s">
        <v>5</v>
      </c>
      <c r="E194" s="13" t="s">
        <v>6</v>
      </c>
      <c r="F194" s="13" t="s">
        <v>7</v>
      </c>
      <c r="G194" s="13" t="s">
        <v>8</v>
      </c>
      <c r="H194" s="13" t="s">
        <v>9</v>
      </c>
      <c r="I194" s="13" t="s">
        <v>10</v>
      </c>
      <c r="J194" s="13" t="s">
        <v>11</v>
      </c>
      <c r="K194" s="13" t="s">
        <v>12</v>
      </c>
      <c r="L194" s="13" t="s">
        <v>13</v>
      </c>
      <c r="M194" s="13" t="s">
        <v>14</v>
      </c>
      <c r="N194" s="13" t="s">
        <v>31</v>
      </c>
    </row>
    <row r="195" spans="1:14" x14ac:dyDescent="0.2">
      <c r="A195" s="16" t="s">
        <v>36</v>
      </c>
      <c r="B195" s="20">
        <f t="shared" ref="B195:G195" si="57">B158-B157</f>
        <v>-395042.51073498046</v>
      </c>
      <c r="C195" s="20">
        <f t="shared" si="57"/>
        <v>1046626.230034783</v>
      </c>
      <c r="D195" s="20">
        <f t="shared" si="57"/>
        <v>-5007165.8096161652</v>
      </c>
      <c r="E195" s="20">
        <f t="shared" si="57"/>
        <v>-4180164.0550416242</v>
      </c>
      <c r="F195" s="20">
        <f t="shared" si="57"/>
        <v>-3912395.4609702285</v>
      </c>
      <c r="G195" s="20">
        <f t="shared" si="57"/>
        <v>-3266212.3128544427</v>
      </c>
      <c r="H195" s="20">
        <f t="shared" ref="H195:M195" si="58">H158-H157</f>
        <v>-4528161.2761413837</v>
      </c>
      <c r="I195" s="20">
        <f t="shared" si="58"/>
        <v>-1800928.5754547976</v>
      </c>
      <c r="J195" s="20">
        <f t="shared" si="58"/>
        <v>1818834.2628903426</v>
      </c>
      <c r="K195" s="20">
        <f t="shared" si="58"/>
        <v>-2315379.1713044671</v>
      </c>
      <c r="L195" s="20">
        <f t="shared" si="58"/>
        <v>-7147248.6351958904</v>
      </c>
      <c r="M195" s="20">
        <f t="shared" si="58"/>
        <v>-1681123.5184594574</v>
      </c>
      <c r="N195" s="21">
        <f>O158-O157</f>
        <v>-31368360.832848325</v>
      </c>
    </row>
    <row r="196" spans="1:14" x14ac:dyDescent="0.2">
      <c r="A196" s="16" t="s">
        <v>37</v>
      </c>
      <c r="B196" s="17">
        <f t="shared" ref="B196:M196" si="59">(B195/B157)*100</f>
        <v>-34.313476975073925</v>
      </c>
      <c r="C196" s="17">
        <f t="shared" si="59"/>
        <v>49.548241928427103</v>
      </c>
      <c r="D196" s="17">
        <f t="shared" si="59"/>
        <v>-65.384464990953134</v>
      </c>
      <c r="E196" s="17">
        <f t="shared" si="59"/>
        <v>-33.982677779440515</v>
      </c>
      <c r="F196" s="17">
        <f t="shared" si="59"/>
        <v>-29.110782695647668</v>
      </c>
      <c r="G196" s="17">
        <f t="shared" si="59"/>
        <v>-28.563967724633283</v>
      </c>
      <c r="H196" s="17">
        <f t="shared" si="59"/>
        <v>-48.99033728573874</v>
      </c>
      <c r="I196" s="17">
        <f t="shared" si="59"/>
        <v>-16.703054496539256</v>
      </c>
      <c r="J196" s="17">
        <f t="shared" si="59"/>
        <v>22.299959133633035</v>
      </c>
      <c r="K196" s="17">
        <f t="shared" si="59"/>
        <v>-24.616300494775036</v>
      </c>
      <c r="L196" s="17">
        <f t="shared" si="59"/>
        <v>-57.847932414406408</v>
      </c>
      <c r="M196" s="17">
        <f t="shared" si="59"/>
        <v>-49.684028838179778</v>
      </c>
      <c r="N196" s="19">
        <f>(N195/O157)*100</f>
        <v>-30.928285788281194</v>
      </c>
    </row>
    <row r="197" spans="1:14" s="28" customFormat="1" x14ac:dyDescent="0.2">
      <c r="A197" s="38"/>
      <c r="B197" s="39"/>
      <c r="C197" s="39"/>
      <c r="D197" s="39"/>
      <c r="E197" s="39"/>
      <c r="F197" s="40"/>
      <c r="G197" s="40"/>
      <c r="H197" s="40"/>
      <c r="I197" s="40"/>
      <c r="J197" s="40"/>
      <c r="K197" s="41"/>
      <c r="L197" s="40"/>
      <c r="M197" s="40"/>
      <c r="N197" s="40"/>
    </row>
    <row r="198" spans="1:14" x14ac:dyDescent="0.2">
      <c r="A198" s="16"/>
      <c r="B198" s="13" t="s">
        <v>17</v>
      </c>
      <c r="C198" s="5" t="s">
        <v>18</v>
      </c>
      <c r="D198" s="5" t="s">
        <v>19</v>
      </c>
      <c r="E198" s="13" t="s">
        <v>20</v>
      </c>
      <c r="F198" s="13" t="s">
        <v>21</v>
      </c>
      <c r="G198" s="13" t="s">
        <v>22</v>
      </c>
      <c r="H198" s="13" t="s">
        <v>23</v>
      </c>
      <c r="I198" s="13" t="s">
        <v>24</v>
      </c>
      <c r="J198" s="13" t="s">
        <v>25</v>
      </c>
      <c r="K198" s="13" t="s">
        <v>26</v>
      </c>
      <c r="L198" s="13" t="s">
        <v>27</v>
      </c>
      <c r="M198" s="13" t="s">
        <v>28</v>
      </c>
      <c r="N198" s="13"/>
    </row>
    <row r="199" spans="1:14" x14ac:dyDescent="0.2">
      <c r="A199" s="16" t="s">
        <v>38</v>
      </c>
      <c r="B199" s="20">
        <f>B159-M158</f>
        <v>-617612.10613249009</v>
      </c>
      <c r="C199" s="20">
        <f t="shared" ref="C199:K199" si="60">C159-B159</f>
        <v>3932462</v>
      </c>
      <c r="D199" s="20">
        <f t="shared" si="60"/>
        <v>-284176</v>
      </c>
      <c r="E199" s="20">
        <f t="shared" si="60"/>
        <v>2439196</v>
      </c>
      <c r="F199" s="20">
        <f t="shared" si="60"/>
        <v>2017397</v>
      </c>
      <c r="G199" s="20">
        <f t="shared" si="60"/>
        <v>-3014143</v>
      </c>
      <c r="H199" s="20">
        <f t="shared" si="60"/>
        <v>-203766</v>
      </c>
      <c r="I199" s="20">
        <f t="shared" si="60"/>
        <v>2624997</v>
      </c>
      <c r="J199" s="20">
        <f t="shared" si="60"/>
        <v>-3529259</v>
      </c>
      <c r="K199" s="20">
        <f t="shared" si="60"/>
        <v>3408598</v>
      </c>
      <c r="L199" s="20">
        <f>L159-K159</f>
        <v>-3842806</v>
      </c>
      <c r="M199" s="20">
        <f>M159-L159</f>
        <v>-2842543</v>
      </c>
      <c r="N199" s="19"/>
    </row>
    <row r="200" spans="1:14" x14ac:dyDescent="0.2">
      <c r="A200" s="16" t="s">
        <v>39</v>
      </c>
      <c r="B200" s="17">
        <f>(B199/M158)*100</f>
        <v>-36.27664558193527</v>
      </c>
      <c r="C200" s="17">
        <f t="shared" ref="C200:M200" si="61">(C199/B159)*100</f>
        <v>362.47430624558712</v>
      </c>
      <c r="D200" s="17">
        <f t="shared" si="61"/>
        <v>-5.663859610519963</v>
      </c>
      <c r="E200" s="17">
        <f t="shared" si="61"/>
        <v>51.533979269750994</v>
      </c>
      <c r="F200" s="17">
        <f t="shared" si="61"/>
        <v>28.127317920867505</v>
      </c>
      <c r="G200" s="17">
        <f t="shared" si="61"/>
        <v>-32.798884150892519</v>
      </c>
      <c r="H200" s="17">
        <f t="shared" si="61"/>
        <v>-3.2995176200646736</v>
      </c>
      <c r="I200" s="17">
        <f t="shared" si="61"/>
        <v>43.956074686228618</v>
      </c>
      <c r="J200" s="17">
        <f t="shared" si="61"/>
        <v>-41.052879649909421</v>
      </c>
      <c r="K200" s="17">
        <f t="shared" si="61"/>
        <v>67.262543506771053</v>
      </c>
      <c r="L200" s="17">
        <f t="shared" si="61"/>
        <v>-45.336424341096247</v>
      </c>
      <c r="M200" s="17">
        <f t="shared" si="61"/>
        <v>-61.349045645589385</v>
      </c>
      <c r="N200" s="19"/>
    </row>
    <row r="201" spans="1:14" x14ac:dyDescent="0.2">
      <c r="A201" s="16"/>
      <c r="B201" s="12" t="s">
        <v>3</v>
      </c>
      <c r="C201" s="13" t="s">
        <v>4</v>
      </c>
      <c r="D201" s="13" t="s">
        <v>5</v>
      </c>
      <c r="E201" s="13" t="s">
        <v>6</v>
      </c>
      <c r="F201" s="13" t="s">
        <v>7</v>
      </c>
      <c r="G201" s="13" t="s">
        <v>8</v>
      </c>
      <c r="H201" s="13" t="s">
        <v>9</v>
      </c>
      <c r="I201" s="13" t="s">
        <v>10</v>
      </c>
      <c r="J201" s="13" t="s">
        <v>11</v>
      </c>
      <c r="K201" s="13" t="s">
        <v>12</v>
      </c>
      <c r="L201" s="13" t="s">
        <v>13</v>
      </c>
      <c r="M201" s="13" t="s">
        <v>14</v>
      </c>
      <c r="N201" s="13" t="s">
        <v>31</v>
      </c>
    </row>
    <row r="202" spans="1:14" x14ac:dyDescent="0.2">
      <c r="A202" s="16" t="s">
        <v>40</v>
      </c>
      <c r="B202" s="20">
        <f t="shared" ref="B202:G202" si="62">B159-B158</f>
        <v>328661.42712294031</v>
      </c>
      <c r="C202" s="20">
        <f t="shared" si="62"/>
        <v>1858391.99712023</v>
      </c>
      <c r="D202" s="20">
        <f t="shared" si="62"/>
        <v>2082309.8980139559</v>
      </c>
      <c r="E202" s="20">
        <f t="shared" si="62"/>
        <v>-948327.11667554826</v>
      </c>
      <c r="F202" s="20">
        <f t="shared" si="62"/>
        <v>-337509.55069370382</v>
      </c>
      <c r="G202" s="20">
        <f t="shared" si="62"/>
        <v>-1992886.7287894934</v>
      </c>
      <c r="H202" s="20">
        <f t="shared" ref="H202:M202" si="63">H159-H158</f>
        <v>1257057.1174805379</v>
      </c>
      <c r="I202" s="20">
        <f t="shared" si="63"/>
        <v>-384241.79388508201</v>
      </c>
      <c r="J202" s="20">
        <f t="shared" si="63"/>
        <v>-4907454.6666666679</v>
      </c>
      <c r="K202" s="20">
        <f t="shared" si="63"/>
        <v>1385701.2580253342</v>
      </c>
      <c r="L202" s="20">
        <f t="shared" si="63"/>
        <v>-574593.4759152215</v>
      </c>
      <c r="M202" s="20">
        <f t="shared" si="63"/>
        <v>88344.893867509905</v>
      </c>
      <c r="N202" s="21">
        <f>O159-O158</f>
        <v>-2144546.7409952134</v>
      </c>
    </row>
    <row r="203" spans="1:14" x14ac:dyDescent="0.2">
      <c r="A203" s="16" t="s">
        <v>41</v>
      </c>
      <c r="B203" s="17">
        <f t="shared" ref="B203:M203" si="64">(B202/B158)*100</f>
        <v>43.460363770441639</v>
      </c>
      <c r="C203" s="17">
        <f t="shared" si="64"/>
        <v>58.829160301481288</v>
      </c>
      <c r="D203" s="17">
        <f t="shared" si="64"/>
        <v>78.551940227243861</v>
      </c>
      <c r="E203" s="17">
        <f t="shared" si="64"/>
        <v>-11.677894180470597</v>
      </c>
      <c r="F203" s="17">
        <f t="shared" si="64"/>
        <v>-3.5425584252156868</v>
      </c>
      <c r="G203" s="17">
        <f t="shared" si="64"/>
        <v>-24.397167747305609</v>
      </c>
      <c r="H203" s="17">
        <f t="shared" si="64"/>
        <v>26.661900451133668</v>
      </c>
      <c r="I203" s="17">
        <f t="shared" si="64"/>
        <v>-4.2783364437906082</v>
      </c>
      <c r="J203" s="17">
        <f t="shared" si="64"/>
        <v>-49.197261034774414</v>
      </c>
      <c r="K203" s="17">
        <f t="shared" si="64"/>
        <v>19.543071770427026</v>
      </c>
      <c r="L203" s="17">
        <f t="shared" si="64"/>
        <v>-11.032927374969269</v>
      </c>
      <c r="M203" s="17">
        <f t="shared" si="64"/>
        <v>5.189108782006028</v>
      </c>
      <c r="N203" s="19">
        <f>(N202/O158)*100</f>
        <v>-3.0612535836712893</v>
      </c>
    </row>
    <row r="204" spans="1:14" s="28" customFormat="1" x14ac:dyDescent="0.2">
      <c r="A204" s="38"/>
      <c r="B204" s="39"/>
      <c r="C204" s="39"/>
      <c r="D204" s="39"/>
      <c r="E204" s="39"/>
      <c r="F204" s="40"/>
      <c r="G204" s="40"/>
      <c r="H204" s="40"/>
      <c r="I204" s="40"/>
      <c r="J204" s="40"/>
      <c r="K204" s="41"/>
      <c r="L204" s="40"/>
      <c r="M204" s="40"/>
      <c r="N204" s="40"/>
    </row>
    <row r="205" spans="1:14" x14ac:dyDescent="0.2">
      <c r="A205" s="16"/>
      <c r="B205" s="13" t="s">
        <v>17</v>
      </c>
      <c r="C205" s="5" t="s">
        <v>18</v>
      </c>
      <c r="D205" s="5" t="s">
        <v>19</v>
      </c>
      <c r="E205" s="13" t="s">
        <v>20</v>
      </c>
      <c r="F205" s="13" t="s">
        <v>21</v>
      </c>
      <c r="G205" s="13" t="s">
        <v>22</v>
      </c>
      <c r="H205" s="13" t="s">
        <v>23</v>
      </c>
      <c r="I205" s="13" t="s">
        <v>24</v>
      </c>
      <c r="J205" s="13" t="s">
        <v>25</v>
      </c>
      <c r="K205" s="13" t="s">
        <v>26</v>
      </c>
      <c r="L205" s="13" t="s">
        <v>27</v>
      </c>
      <c r="M205" s="13" t="s">
        <v>28</v>
      </c>
      <c r="N205" s="13"/>
    </row>
    <row r="206" spans="1:14" x14ac:dyDescent="0.2">
      <c r="A206" s="16" t="s">
        <v>42</v>
      </c>
      <c r="B206" s="20">
        <f>B160-M159</f>
        <v>-687980</v>
      </c>
      <c r="C206" s="20">
        <f t="shared" ref="C206:H206" si="65">C160-B160</f>
        <v>270514</v>
      </c>
      <c r="D206" s="20">
        <f t="shared" si="65"/>
        <v>2803506</v>
      </c>
      <c r="E206" s="20">
        <f t="shared" si="65"/>
        <v>1424278</v>
      </c>
      <c r="F206" s="20">
        <f t="shared" si="65"/>
        <v>1543818</v>
      </c>
      <c r="G206" s="20">
        <f t="shared" si="65"/>
        <v>-1815995</v>
      </c>
      <c r="H206" s="20">
        <f t="shared" si="65"/>
        <v>399354</v>
      </c>
      <c r="I206" s="20">
        <f>I160-H160</f>
        <v>106291</v>
      </c>
      <c r="J206" s="20">
        <f>J160-I160</f>
        <v>-58953</v>
      </c>
      <c r="K206" s="20">
        <f>K160-J160</f>
        <v>2901513</v>
      </c>
      <c r="L206" s="20">
        <f>L160-K160</f>
        <v>-4195638</v>
      </c>
      <c r="M206" s="20">
        <f>M160-L160</f>
        <v>-2299021</v>
      </c>
      <c r="N206" s="19"/>
    </row>
    <row r="207" spans="1:14" x14ac:dyDescent="0.2">
      <c r="A207" s="16" t="s">
        <v>43</v>
      </c>
      <c r="B207" s="17">
        <f>(B206/M159)*100</f>
        <v>-38.416372998088619</v>
      </c>
      <c r="C207" s="17">
        <f t="shared" ref="C207:M207" si="66">(C206/B160)*100</f>
        <v>24.528163311937661</v>
      </c>
      <c r="D207" s="17">
        <f t="shared" si="66"/>
        <v>204.13110671807249</v>
      </c>
      <c r="E207" s="17">
        <f t="shared" si="66"/>
        <v>34.098998513487665</v>
      </c>
      <c r="F207" s="17">
        <f t="shared" si="66"/>
        <v>27.562424915227517</v>
      </c>
      <c r="G207" s="17">
        <f t="shared" si="66"/>
        <v>-25.416351352353754</v>
      </c>
      <c r="H207" s="17">
        <f t="shared" si="66"/>
        <v>7.4939876059112116</v>
      </c>
      <c r="I207" s="17">
        <f t="shared" si="66"/>
        <v>1.8555268833272291</v>
      </c>
      <c r="J207" s="17">
        <f t="shared" si="66"/>
        <v>-1.0103970478369091</v>
      </c>
      <c r="K207" s="17">
        <f t="shared" si="66"/>
        <v>50.236699237700677</v>
      </c>
      <c r="L207" s="17">
        <f t="shared" si="66"/>
        <v>-48.352457596617896</v>
      </c>
      <c r="M207" s="17">
        <f t="shared" si="66"/>
        <v>-51.299581239474925</v>
      </c>
      <c r="N207" s="19"/>
    </row>
    <row r="208" spans="1:14" x14ac:dyDescent="0.2">
      <c r="A208" s="16"/>
      <c r="B208" s="12" t="s">
        <v>3</v>
      </c>
      <c r="C208" s="13" t="s">
        <v>4</v>
      </c>
      <c r="D208" s="13" t="s">
        <v>5</v>
      </c>
      <c r="E208" s="13" t="s">
        <v>6</v>
      </c>
      <c r="F208" s="13" t="s">
        <v>7</v>
      </c>
      <c r="G208" s="13" t="s">
        <v>8</v>
      </c>
      <c r="H208" s="13" t="s">
        <v>9</v>
      </c>
      <c r="I208" s="13" t="s">
        <v>10</v>
      </c>
      <c r="J208" s="13" t="s">
        <v>11</v>
      </c>
      <c r="K208" s="13" t="s">
        <v>12</v>
      </c>
      <c r="L208" s="13" t="s">
        <v>13</v>
      </c>
      <c r="M208" s="13" t="s">
        <v>14</v>
      </c>
      <c r="N208" s="13" t="s">
        <v>31</v>
      </c>
    </row>
    <row r="209" spans="1:14" x14ac:dyDescent="0.2">
      <c r="A209" s="16" t="s">
        <v>44</v>
      </c>
      <c r="B209" s="20">
        <f t="shared" ref="B209:H209" si="67">B160-B159</f>
        <v>17977</v>
      </c>
      <c r="C209" s="20">
        <f t="shared" si="67"/>
        <v>-3643971</v>
      </c>
      <c r="D209" s="20">
        <f t="shared" si="67"/>
        <v>-556289</v>
      </c>
      <c r="E209" s="20">
        <f t="shared" si="67"/>
        <v>-1571207</v>
      </c>
      <c r="F209" s="20">
        <f t="shared" si="67"/>
        <v>-2044786</v>
      </c>
      <c r="G209" s="20">
        <f t="shared" si="67"/>
        <v>-846638</v>
      </c>
      <c r="H209" s="20">
        <f t="shared" si="67"/>
        <v>-243518</v>
      </c>
      <c r="I209" s="20">
        <f>I160-I159</f>
        <v>-2762224</v>
      </c>
      <c r="J209" s="20">
        <f>J160-J159</f>
        <v>708082</v>
      </c>
      <c r="K209" s="20">
        <f>K160-K159</f>
        <v>200997</v>
      </c>
      <c r="L209" s="20">
        <f>L160-L159</f>
        <v>-151835</v>
      </c>
      <c r="M209" s="20">
        <f>M160-M159</f>
        <v>391687</v>
      </c>
      <c r="N209" s="21">
        <f>O160-O159</f>
        <v>-10501725</v>
      </c>
    </row>
    <row r="210" spans="1:14" x14ac:dyDescent="0.2">
      <c r="A210" s="16" t="s">
        <v>45</v>
      </c>
      <c r="B210" s="17">
        <f t="shared" ref="B210:M210" si="68">(B209/B159)*100</f>
        <v>1.657028244233999</v>
      </c>
      <c r="C210" s="17">
        <f t="shared" si="68"/>
        <v>-72.627316060490827</v>
      </c>
      <c r="D210" s="17">
        <f t="shared" si="68"/>
        <v>-11.752965236902041</v>
      </c>
      <c r="E210" s="17">
        <f t="shared" si="68"/>
        <v>-21.906366872010054</v>
      </c>
      <c r="F210" s="17">
        <f t="shared" si="68"/>
        <v>-22.250669303801086</v>
      </c>
      <c r="G210" s="17">
        <f t="shared" si="68"/>
        <v>-13.709338156592931</v>
      </c>
      <c r="H210" s="17">
        <f t="shared" si="68"/>
        <v>-4.0777552871264309</v>
      </c>
      <c r="I210" s="17">
        <f t="shared" si="68"/>
        <v>-32.130611394089073</v>
      </c>
      <c r="J210" s="17">
        <f t="shared" si="68"/>
        <v>13.972723193336808</v>
      </c>
      <c r="K210" s="17">
        <f t="shared" si="68"/>
        <v>2.3713102569547675</v>
      </c>
      <c r="L210" s="17">
        <f t="shared" si="68"/>
        <v>-3.2769714813806035</v>
      </c>
      <c r="M210" s="17">
        <f t="shared" si="68"/>
        <v>21.87155715355437</v>
      </c>
      <c r="N210" s="19">
        <f>(N209/O159)*100</f>
        <v>-15.464184859660026</v>
      </c>
    </row>
    <row r="211" spans="1:14" s="48" customFormat="1" x14ac:dyDescent="0.2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7"/>
    </row>
    <row r="212" spans="1:14" x14ac:dyDescent="0.2">
      <c r="A212" s="16"/>
      <c r="B212" s="13" t="s">
        <v>17</v>
      </c>
      <c r="C212" s="5" t="s">
        <v>18</v>
      </c>
      <c r="D212" s="5" t="s">
        <v>19</v>
      </c>
      <c r="E212" s="13" t="s">
        <v>20</v>
      </c>
      <c r="F212" s="13" t="s">
        <v>21</v>
      </c>
      <c r="G212" s="13" t="s">
        <v>22</v>
      </c>
      <c r="H212" s="13" t="s">
        <v>23</v>
      </c>
      <c r="I212" s="13" t="s">
        <v>24</v>
      </c>
      <c r="J212" s="13" t="s">
        <v>25</v>
      </c>
      <c r="K212" s="13" t="s">
        <v>26</v>
      </c>
      <c r="L212" s="13" t="s">
        <v>27</v>
      </c>
      <c r="M212" s="13" t="s">
        <v>28</v>
      </c>
      <c r="N212" s="13"/>
    </row>
    <row r="213" spans="1:14" x14ac:dyDescent="0.2">
      <c r="A213" s="1" t="s">
        <v>46</v>
      </c>
      <c r="B213" s="20">
        <f>B161-M160</f>
        <v>-1025605</v>
      </c>
      <c r="C213" s="20">
        <f t="shared" ref="C213:H213" si="69">C161-B161</f>
        <v>-683448</v>
      </c>
      <c r="D213" s="20">
        <f t="shared" si="69"/>
        <v>644849</v>
      </c>
      <c r="E213" s="20">
        <f t="shared" si="69"/>
        <v>2367891</v>
      </c>
      <c r="F213" s="20">
        <f t="shared" si="69"/>
        <v>52076</v>
      </c>
      <c r="G213" s="20">
        <f t="shared" si="69"/>
        <v>1265198</v>
      </c>
      <c r="H213" s="20">
        <f t="shared" si="69"/>
        <v>-2667732</v>
      </c>
      <c r="I213" s="20">
        <f>I161-H161</f>
        <v>1431847</v>
      </c>
      <c r="J213" s="20">
        <f>J161-I161</f>
        <v>2276478</v>
      </c>
      <c r="K213" s="20">
        <f>K161-J161</f>
        <v>-721842</v>
      </c>
      <c r="L213" s="20">
        <f>L161-K161</f>
        <v>-2726872</v>
      </c>
      <c r="M213" s="20">
        <f>M161-L161</f>
        <v>-1410437</v>
      </c>
      <c r="N213" s="19"/>
    </row>
    <row r="214" spans="1:14" x14ac:dyDescent="0.2">
      <c r="A214" s="1" t="s">
        <v>47</v>
      </c>
      <c r="B214" s="17">
        <f>(B213/M160)*100</f>
        <v>-46.9913925897281</v>
      </c>
      <c r="C214" s="17">
        <f t="shared" ref="C214:M214" si="70">(C213/B161)*100</f>
        <v>-59.074120973297504</v>
      </c>
      <c r="D214" s="17">
        <f t="shared" si="70"/>
        <v>136.19206521853911</v>
      </c>
      <c r="E214" s="17">
        <f t="shared" si="70"/>
        <v>211.73379330325287</v>
      </c>
      <c r="F214" s="17">
        <f t="shared" si="70"/>
        <v>1.4937647455342096</v>
      </c>
      <c r="G214" s="17">
        <f t="shared" si="70"/>
        <v>35.757217941605305</v>
      </c>
      <c r="H214" s="17">
        <f t="shared" si="70"/>
        <v>-55.537265647395785</v>
      </c>
      <c r="I214" s="17">
        <f t="shared" si="70"/>
        <v>67.041348611529244</v>
      </c>
      <c r="J214" s="17">
        <f t="shared" si="70"/>
        <v>63.809537691017027</v>
      </c>
      <c r="K214" s="17">
        <f t="shared" si="70"/>
        <v>-12.351653601620233</v>
      </c>
      <c r="L214" s="17">
        <f t="shared" si="70"/>
        <v>-53.235824100736984</v>
      </c>
      <c r="M214" s="17">
        <f t="shared" si="70"/>
        <v>-58.88160448998029</v>
      </c>
      <c r="N214" s="19"/>
    </row>
    <row r="215" spans="1:14" x14ac:dyDescent="0.2">
      <c r="A215" s="16"/>
      <c r="B215" s="12" t="s">
        <v>3</v>
      </c>
      <c r="C215" s="13" t="s">
        <v>4</v>
      </c>
      <c r="D215" s="13" t="s">
        <v>5</v>
      </c>
      <c r="E215" s="13" t="s">
        <v>6</v>
      </c>
      <c r="F215" s="13" t="s">
        <v>7</v>
      </c>
      <c r="G215" s="13" t="s">
        <v>8</v>
      </c>
      <c r="H215" s="13" t="s">
        <v>9</v>
      </c>
      <c r="I215" s="13" t="s">
        <v>10</v>
      </c>
      <c r="J215" s="13" t="s">
        <v>11</v>
      </c>
      <c r="K215" s="13" t="s">
        <v>12</v>
      </c>
      <c r="L215" s="13" t="s">
        <v>13</v>
      </c>
      <c r="M215" s="13" t="s">
        <v>14</v>
      </c>
      <c r="N215" s="13" t="s">
        <v>31</v>
      </c>
    </row>
    <row r="216" spans="1:14" x14ac:dyDescent="0.2">
      <c r="A216" s="1" t="s">
        <v>48</v>
      </c>
      <c r="B216" s="20">
        <f t="shared" ref="B216:M216" si="71">B161-B160</f>
        <v>54062</v>
      </c>
      <c r="C216" s="20">
        <f t="shared" si="71"/>
        <v>-899900</v>
      </c>
      <c r="D216" s="20">
        <f t="shared" si="71"/>
        <v>-3058557</v>
      </c>
      <c r="E216" s="20">
        <f t="shared" si="71"/>
        <v>-2114944</v>
      </c>
      <c r="F216" s="20">
        <f t="shared" si="71"/>
        <v>-3606686</v>
      </c>
      <c r="G216" s="20">
        <f t="shared" si="71"/>
        <v>-525493</v>
      </c>
      <c r="H216" s="20">
        <f t="shared" si="71"/>
        <v>-3592579</v>
      </c>
      <c r="I216" s="20">
        <f t="shared" si="71"/>
        <v>-2267023</v>
      </c>
      <c r="J216" s="20">
        <f t="shared" si="71"/>
        <v>68408</v>
      </c>
      <c r="K216" s="20">
        <f t="shared" si="71"/>
        <v>-3554947</v>
      </c>
      <c r="L216" s="20">
        <f t="shared" si="71"/>
        <v>-2086181</v>
      </c>
      <c r="M216" s="20">
        <f t="shared" si="71"/>
        <v>-1197597</v>
      </c>
      <c r="N216" s="20">
        <f>O161-O160</f>
        <v>-22781437</v>
      </c>
    </row>
    <row r="217" spans="1:14" x14ac:dyDescent="0.2">
      <c r="A217" s="1" t="s">
        <v>49</v>
      </c>
      <c r="B217" s="17">
        <f t="shared" ref="B217:M217" si="72">(B216/B160)*100</f>
        <v>4.9019332270047897</v>
      </c>
      <c r="C217" s="17">
        <f t="shared" si="72"/>
        <v>-65.524233918384141</v>
      </c>
      <c r="D217" s="17">
        <f t="shared" si="72"/>
        <v>-73.225683887848632</v>
      </c>
      <c r="E217" s="17">
        <f t="shared" si="72"/>
        <v>-37.758974956834898</v>
      </c>
      <c r="F217" s="17">
        <f t="shared" si="72"/>
        <v>-50.478552305273617</v>
      </c>
      <c r="G217" s="17">
        <f t="shared" si="72"/>
        <v>-9.8610206207853199</v>
      </c>
      <c r="H217" s="17">
        <f t="shared" si="72"/>
        <v>-62.715817096243839</v>
      </c>
      <c r="I217" s="17">
        <f t="shared" si="72"/>
        <v>-38.854567987691432</v>
      </c>
      <c r="J217" s="17">
        <f t="shared" si="72"/>
        <v>1.1844138287343975</v>
      </c>
      <c r="K217" s="17">
        <f t="shared" si="72"/>
        <v>-40.968840513820304</v>
      </c>
      <c r="L217" s="17">
        <f t="shared" si="72"/>
        <v>-46.550341075505195</v>
      </c>
      <c r="M217" s="17">
        <f t="shared" si="72"/>
        <v>-54.871759392047238</v>
      </c>
      <c r="N217" s="19">
        <f>(N216/O160)*100</f>
        <v>-39.683206889266934</v>
      </c>
    </row>
    <row r="218" spans="1:14" s="48" customFormat="1" x14ac:dyDescent="0.2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7"/>
    </row>
    <row r="219" spans="1:14" x14ac:dyDescent="0.2">
      <c r="A219" s="16"/>
      <c r="B219" s="13" t="s">
        <v>17</v>
      </c>
      <c r="C219" s="5" t="s">
        <v>18</v>
      </c>
      <c r="D219" s="5" t="s">
        <v>19</v>
      </c>
      <c r="E219" s="13" t="s">
        <v>20</v>
      </c>
      <c r="F219" s="13" t="s">
        <v>21</v>
      </c>
      <c r="G219" s="13" t="s">
        <v>22</v>
      </c>
      <c r="H219" s="13" t="s">
        <v>23</v>
      </c>
      <c r="I219" s="13" t="s">
        <v>24</v>
      </c>
      <c r="J219" s="13" t="s">
        <v>25</v>
      </c>
      <c r="K219" s="13" t="s">
        <v>26</v>
      </c>
      <c r="L219" s="13" t="s">
        <v>27</v>
      </c>
      <c r="M219" s="13" t="s">
        <v>28</v>
      </c>
      <c r="N219" s="13"/>
    </row>
    <row r="220" spans="1:14" x14ac:dyDescent="0.2">
      <c r="A220" s="1" t="s">
        <v>50</v>
      </c>
      <c r="B220" s="20">
        <f>B162-M161</f>
        <v>-984941</v>
      </c>
      <c r="C220" s="20">
        <f t="shared" ref="C220:H220" si="73">C162-B162</f>
        <v>174631</v>
      </c>
      <c r="D220" s="20">
        <f t="shared" si="73"/>
        <v>1393369</v>
      </c>
      <c r="E220" s="20">
        <f t="shared" si="73"/>
        <v>157032.08930631075</v>
      </c>
      <c r="F220" s="20">
        <f t="shared" si="73"/>
        <v>1483877.9106936892</v>
      </c>
      <c r="G220" s="20">
        <f t="shared" si="73"/>
        <v>-102896</v>
      </c>
      <c r="H220" s="20">
        <f t="shared" si="73"/>
        <v>-322582</v>
      </c>
      <c r="I220" s="20">
        <f>I162-H162</f>
        <v>1033174</v>
      </c>
      <c r="J220" s="20">
        <f>J162-I162</f>
        <v>2213766</v>
      </c>
      <c r="K220" s="20">
        <f>K162-J162</f>
        <v>-1915885</v>
      </c>
      <c r="L220" s="20">
        <f>L162-K162</f>
        <v>-2495535</v>
      </c>
      <c r="M220" s="20">
        <f>M162-L162</f>
        <v>63510</v>
      </c>
    </row>
    <row r="221" spans="1:14" x14ac:dyDescent="0.2">
      <c r="A221" s="1" t="s">
        <v>51</v>
      </c>
      <c r="B221" s="17">
        <f>(B220/M161)*100</f>
        <v>-100</v>
      </c>
      <c r="C221" s="17" t="e">
        <f t="shared" ref="C221:M221" si="74">(C220/B162)*100</f>
        <v>#DIV/0!</v>
      </c>
      <c r="D221" s="17">
        <f t="shared" si="74"/>
        <v>797.89327209945543</v>
      </c>
      <c r="E221" s="17">
        <f t="shared" si="74"/>
        <v>10.014801613922881</v>
      </c>
      <c r="F221" s="17">
        <f t="shared" si="74"/>
        <v>86.020307673835958</v>
      </c>
      <c r="G221" s="17">
        <f t="shared" si="74"/>
        <v>-3.2065717019174738</v>
      </c>
      <c r="H221" s="17">
        <f t="shared" si="74"/>
        <v>-10.385722665770341</v>
      </c>
      <c r="I221" s="17">
        <f t="shared" si="74"/>
        <v>37.11870812723285</v>
      </c>
      <c r="J221" s="17">
        <f t="shared" si="74"/>
        <v>58.003524597508886</v>
      </c>
      <c r="K221" s="17">
        <f t="shared" si="74"/>
        <v>-31.770593920242401</v>
      </c>
      <c r="L221" s="17">
        <f t="shared" si="74"/>
        <v>-60.652397249037357</v>
      </c>
      <c r="M221" s="17">
        <f t="shared" si="74"/>
        <v>3.9229081529285614</v>
      </c>
    </row>
    <row r="222" spans="1:14" x14ac:dyDescent="0.2">
      <c r="A222" s="16"/>
      <c r="B222" s="12" t="s">
        <v>3</v>
      </c>
      <c r="C222" s="13" t="s">
        <v>4</v>
      </c>
      <c r="D222" s="13" t="s">
        <v>5</v>
      </c>
      <c r="E222" s="13" t="s">
        <v>6</v>
      </c>
      <c r="F222" s="13" t="s">
        <v>7</v>
      </c>
      <c r="G222" s="13" t="s">
        <v>8</v>
      </c>
      <c r="H222" s="13" t="s">
        <v>9</v>
      </c>
      <c r="I222" s="13" t="s">
        <v>10</v>
      </c>
      <c r="J222" s="13" t="s">
        <v>11</v>
      </c>
      <c r="K222" s="13" t="s">
        <v>12</v>
      </c>
      <c r="L222" s="13" t="s">
        <v>13</v>
      </c>
      <c r="M222" s="13" t="s">
        <v>14</v>
      </c>
      <c r="N222" s="13" t="s">
        <v>31</v>
      </c>
    </row>
    <row r="223" spans="1:14" x14ac:dyDescent="0.2">
      <c r="A223" s="1" t="s">
        <v>52</v>
      </c>
      <c r="B223" s="20">
        <f t="shared" ref="B223:G223" si="75">B162-B161</f>
        <v>-1156933</v>
      </c>
      <c r="C223" s="20">
        <f t="shared" si="75"/>
        <v>-298854</v>
      </c>
      <c r="D223" s="20">
        <f t="shared" si="75"/>
        <v>449666</v>
      </c>
      <c r="E223" s="20">
        <f t="shared" si="75"/>
        <v>-1761192.9106936892</v>
      </c>
      <c r="F223" s="20">
        <f t="shared" si="75"/>
        <v>-329391</v>
      </c>
      <c r="G223" s="20">
        <f t="shared" si="75"/>
        <v>-1697485</v>
      </c>
      <c r="H223" s="20">
        <f t="shared" ref="H223:M223" si="76">H162-H161</f>
        <v>647665</v>
      </c>
      <c r="I223" s="20">
        <f t="shared" si="76"/>
        <v>248992</v>
      </c>
      <c r="J223" s="20">
        <f t="shared" si="76"/>
        <v>186280</v>
      </c>
      <c r="K223" s="20">
        <f t="shared" si="76"/>
        <v>-1007763</v>
      </c>
      <c r="L223" s="20">
        <f t="shared" si="76"/>
        <v>-776426</v>
      </c>
      <c r="M223" s="20">
        <f t="shared" si="76"/>
        <v>697521</v>
      </c>
      <c r="N223" s="20">
        <f>O162-O161</f>
        <v>-4797920.9106936902</v>
      </c>
    </row>
    <row r="224" spans="1:14" x14ac:dyDescent="0.2">
      <c r="A224" s="1" t="s">
        <v>53</v>
      </c>
      <c r="B224" s="17">
        <f t="shared" ref="B224:M224" si="77">(B223/B161)*100</f>
        <v>-100</v>
      </c>
      <c r="C224" s="17">
        <f t="shared" si="77"/>
        <v>-63.117944602257722</v>
      </c>
      <c r="D224" s="17">
        <f t="shared" si="77"/>
        <v>40.2085602333471</v>
      </c>
      <c r="E224" s="17">
        <f t="shared" si="77"/>
        <v>-50.518624319821271</v>
      </c>
      <c r="F224" s="17">
        <f t="shared" si="77"/>
        <v>-9.3092984457794863</v>
      </c>
      <c r="G224" s="17">
        <f t="shared" si="77"/>
        <v>-35.338510531593741</v>
      </c>
      <c r="H224" s="17">
        <f t="shared" si="77"/>
        <v>30.324703022380252</v>
      </c>
      <c r="I224" s="17">
        <f t="shared" si="77"/>
        <v>6.9792303763804044</v>
      </c>
      <c r="J224" s="17">
        <f t="shared" si="77"/>
        <v>3.1874925993635963</v>
      </c>
      <c r="K224" s="17">
        <f t="shared" si="77"/>
        <v>-19.674225194006539</v>
      </c>
      <c r="L224" s="17">
        <f t="shared" si="77"/>
        <v>-32.413506344301403</v>
      </c>
      <c r="M224" s="17">
        <f t="shared" si="77"/>
        <v>70.81855664450967</v>
      </c>
      <c r="N224" s="19">
        <f>(N223/O161)*100</f>
        <v>-13.856083374836395</v>
      </c>
    </row>
    <row r="225" spans="1:14" s="48" customFormat="1" x14ac:dyDescent="0.2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7"/>
    </row>
    <row r="226" spans="1:14" x14ac:dyDescent="0.2">
      <c r="A226" s="16"/>
      <c r="B226" s="13" t="s">
        <v>17</v>
      </c>
      <c r="C226" s="5" t="s">
        <v>18</v>
      </c>
      <c r="D226" s="5" t="s">
        <v>19</v>
      </c>
      <c r="E226" s="13" t="s">
        <v>20</v>
      </c>
      <c r="F226" s="13" t="s">
        <v>21</v>
      </c>
      <c r="G226" s="13" t="s">
        <v>22</v>
      </c>
      <c r="H226" s="13" t="s">
        <v>23</v>
      </c>
      <c r="I226" s="13" t="s">
        <v>24</v>
      </c>
      <c r="J226" s="13" t="s">
        <v>25</v>
      </c>
      <c r="K226" s="13" t="s">
        <v>26</v>
      </c>
      <c r="L226" s="13" t="s">
        <v>27</v>
      </c>
      <c r="M226" s="13" t="s">
        <v>28</v>
      </c>
      <c r="N226" s="13"/>
    </row>
    <row r="227" spans="1:14" x14ac:dyDescent="0.2">
      <c r="A227" s="1" t="s">
        <v>54</v>
      </c>
      <c r="B227" s="20">
        <f>B163-M162</f>
        <v>-984891</v>
      </c>
      <c r="C227" s="20">
        <f t="shared" ref="C227:M227" si="78">C163-B163</f>
        <v>125148</v>
      </c>
      <c r="D227" s="20">
        <f t="shared" si="78"/>
        <v>480735</v>
      </c>
      <c r="E227" s="20">
        <f t="shared" si="78"/>
        <v>1890446</v>
      </c>
      <c r="F227" s="20">
        <f t="shared" si="78"/>
        <v>1457841</v>
      </c>
      <c r="G227" s="20">
        <f t="shared" si="78"/>
        <v>-309986</v>
      </c>
      <c r="H227" s="20">
        <f t="shared" si="78"/>
        <v>-2426052</v>
      </c>
      <c r="I227" s="20">
        <f t="shared" si="78"/>
        <v>610200</v>
      </c>
      <c r="J227" s="20">
        <f t="shared" si="78"/>
        <v>-24401</v>
      </c>
      <c r="K227" s="20">
        <f t="shared" si="78"/>
        <v>1276740</v>
      </c>
      <c r="L227" s="20">
        <f t="shared" si="78"/>
        <v>-1434275</v>
      </c>
      <c r="M227" s="20">
        <f t="shared" si="78"/>
        <v>-1777466.5620321706</v>
      </c>
    </row>
    <row r="228" spans="1:14" x14ac:dyDescent="0.2">
      <c r="A228" s="1" t="s">
        <v>55</v>
      </c>
      <c r="B228" s="17">
        <f>(B227/M162)*100</f>
        <v>-58.53867724798539</v>
      </c>
      <c r="C228" s="17">
        <f t="shared" ref="C228:M228" si="79">(C227/B163)*100</f>
        <v>17.940539385954978</v>
      </c>
      <c r="D228" s="17">
        <f t="shared" si="79"/>
        <v>58.432466006011772</v>
      </c>
      <c r="E228" s="17">
        <f t="shared" si="79"/>
        <v>145.03358001126239</v>
      </c>
      <c r="F228" s="17">
        <f t="shared" si="79"/>
        <v>45.644541156579734</v>
      </c>
      <c r="G228" s="17">
        <f t="shared" si="79"/>
        <v>-6.663870580928732</v>
      </c>
      <c r="H228" s="17">
        <f t="shared" si="79"/>
        <v>-55.87722015636534</v>
      </c>
      <c r="I228" s="17">
        <f t="shared" si="79"/>
        <v>31.852536640596167</v>
      </c>
      <c r="J228" s="17">
        <f t="shared" si="79"/>
        <v>-0.96603076206806038</v>
      </c>
      <c r="K228" s="17">
        <f t="shared" si="79"/>
        <v>51.03893580736694</v>
      </c>
      <c r="L228" s="17">
        <f t="shared" si="79"/>
        <v>-37.961438150335525</v>
      </c>
      <c r="M228" s="17">
        <f t="shared" si="79"/>
        <v>-75.831552322714884</v>
      </c>
    </row>
    <row r="229" spans="1:14" x14ac:dyDescent="0.2">
      <c r="A229" s="16"/>
      <c r="B229" s="12" t="s">
        <v>3</v>
      </c>
      <c r="C229" s="13" t="s">
        <v>4</v>
      </c>
      <c r="D229" s="13" t="s">
        <v>5</v>
      </c>
      <c r="E229" s="13" t="s">
        <v>6</v>
      </c>
      <c r="F229" s="13" t="s">
        <v>7</v>
      </c>
      <c r="G229" s="13" t="s">
        <v>8</v>
      </c>
      <c r="H229" s="13" t="s">
        <v>9</v>
      </c>
      <c r="I229" s="13" t="s">
        <v>10</v>
      </c>
      <c r="J229" s="13" t="s">
        <v>11</v>
      </c>
      <c r="K229" s="13" t="s">
        <v>12</v>
      </c>
      <c r="L229" s="13" t="s">
        <v>13</v>
      </c>
      <c r="M229" s="13" t="s">
        <v>14</v>
      </c>
      <c r="N229" s="13" t="s">
        <v>31</v>
      </c>
    </row>
    <row r="230" spans="1:14" x14ac:dyDescent="0.2">
      <c r="A230" s="1" t="s">
        <v>56</v>
      </c>
      <c r="B230" s="20">
        <f t="shared" ref="B230:G230" si="80">B163-B162</f>
        <v>697571</v>
      </c>
      <c r="C230" s="20">
        <f t="shared" si="80"/>
        <v>648088</v>
      </c>
      <c r="D230" s="20">
        <f t="shared" si="80"/>
        <v>-264546</v>
      </c>
      <c r="E230" s="20">
        <f t="shared" si="80"/>
        <v>1468867.9106936892</v>
      </c>
      <c r="F230" s="20">
        <f t="shared" si="80"/>
        <v>1442831</v>
      </c>
      <c r="G230" s="20">
        <f t="shared" si="80"/>
        <v>1235741</v>
      </c>
      <c r="H230" s="20">
        <f t="shared" ref="H230:M230" si="81">H163-H162</f>
        <v>-867729</v>
      </c>
      <c r="I230" s="20">
        <f t="shared" si="81"/>
        <v>-1290703</v>
      </c>
      <c r="J230" s="20">
        <f t="shared" si="81"/>
        <v>-3528870</v>
      </c>
      <c r="K230" s="20">
        <f t="shared" si="81"/>
        <v>-336245</v>
      </c>
      <c r="L230" s="20">
        <f t="shared" si="81"/>
        <v>725015</v>
      </c>
      <c r="M230" s="20">
        <f t="shared" si="81"/>
        <v>-1115961.5620321706</v>
      </c>
      <c r="N230" s="20">
        <f>O177-O176</f>
        <v>-1185.9406513384856</v>
      </c>
    </row>
    <row r="231" spans="1:14" x14ac:dyDescent="0.2">
      <c r="A231" s="1" t="s">
        <v>57</v>
      </c>
      <c r="B231" s="17" t="e">
        <f t="shared" ref="B231:M231" si="82">(B230/B162)*100</f>
        <v>#DIV/0!</v>
      </c>
      <c r="C231" s="17">
        <f t="shared" si="82"/>
        <v>371.11852992882132</v>
      </c>
      <c r="D231" s="17">
        <f t="shared" si="82"/>
        <v>-16.871556122448979</v>
      </c>
      <c r="E231" s="17">
        <f t="shared" si="82"/>
        <v>85.15017893286651</v>
      </c>
      <c r="F231" s="17">
        <f t="shared" si="82"/>
        <v>44.963274133584299</v>
      </c>
      <c r="G231" s="17">
        <f t="shared" si="82"/>
        <v>39.785429170634771</v>
      </c>
      <c r="H231" s="17">
        <f t="shared" si="82"/>
        <v>-31.174787097367567</v>
      </c>
      <c r="I231" s="17">
        <f t="shared" si="82"/>
        <v>-33.818083396609453</v>
      </c>
      <c r="J231" s="17">
        <f t="shared" si="82"/>
        <v>-58.518280464289759</v>
      </c>
      <c r="K231" s="17">
        <f t="shared" si="82"/>
        <v>-8.1722217131807682</v>
      </c>
      <c r="L231" s="17">
        <f t="shared" si="82"/>
        <v>44.782983065588112</v>
      </c>
      <c r="M231" s="17">
        <f t="shared" si="82"/>
        <v>-66.329079767160906</v>
      </c>
      <c r="N231" s="19">
        <f>(N230/O176)*100</f>
        <v>-3.9758111338469</v>
      </c>
    </row>
    <row r="232" spans="1:14" s="48" customFormat="1" x14ac:dyDescent="0.2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7"/>
    </row>
    <row r="233" spans="1:14" x14ac:dyDescent="0.2">
      <c r="A233" s="16"/>
      <c r="B233" s="13" t="s">
        <v>17</v>
      </c>
      <c r="C233" s="5" t="s">
        <v>18</v>
      </c>
      <c r="D233" s="5" t="s">
        <v>19</v>
      </c>
      <c r="E233" s="13" t="s">
        <v>20</v>
      </c>
      <c r="F233" s="13" t="s">
        <v>21</v>
      </c>
      <c r="G233" s="13" t="s">
        <v>22</v>
      </c>
      <c r="H233" s="13" t="s">
        <v>23</v>
      </c>
      <c r="I233" s="13" t="s">
        <v>24</v>
      </c>
      <c r="J233" s="13" t="s">
        <v>25</v>
      </c>
      <c r="K233" s="13" t="s">
        <v>26</v>
      </c>
      <c r="L233" s="13" t="s">
        <v>27</v>
      </c>
      <c r="M233" s="13" t="s">
        <v>28</v>
      </c>
      <c r="N233" s="13"/>
    </row>
    <row r="234" spans="1:14" x14ac:dyDescent="0.2">
      <c r="A234" s="1" t="s">
        <v>58</v>
      </c>
      <c r="B234" s="20">
        <f>B164-M163</f>
        <v>276989.56203217071</v>
      </c>
      <c r="C234" s="20">
        <f t="shared" ref="C234:M234" si="83">C164-B164</f>
        <v>-226740</v>
      </c>
      <c r="D234" s="20">
        <f t="shared" si="83"/>
        <v>268877.8169014086</v>
      </c>
      <c r="E234" s="20">
        <f t="shared" si="83"/>
        <v>1868935.4309618399</v>
      </c>
      <c r="F234" s="20">
        <f t="shared" si="83"/>
        <v>-381385.42634093855</v>
      </c>
      <c r="G234" s="20">
        <f t="shared" si="83"/>
        <v>809899.17847769009</v>
      </c>
      <c r="H234" s="20">
        <f t="shared" si="83"/>
        <v>-315103</v>
      </c>
      <c r="I234" s="20">
        <f t="shared" si="83"/>
        <v>-413468</v>
      </c>
      <c r="J234" s="20">
        <f t="shared" si="83"/>
        <v>457975.91244239639</v>
      </c>
      <c r="K234" s="20">
        <f t="shared" si="83"/>
        <v>-1587546.9124423964</v>
      </c>
      <c r="L234" s="20">
        <f t="shared" si="83"/>
        <v>312842</v>
      </c>
      <c r="M234" s="20">
        <f t="shared" si="83"/>
        <v>-340333.73017348209</v>
      </c>
    </row>
    <row r="235" spans="1:14" x14ac:dyDescent="0.2">
      <c r="A235" s="1" t="s">
        <v>59</v>
      </c>
      <c r="B235" s="17">
        <f>(B234/M163)*100</f>
        <v>48.894853996194179</v>
      </c>
      <c r="C235" s="17">
        <f t="shared" ref="C235:M235" si="84">(C234/B164)*100</f>
        <v>-26.88117227234466</v>
      </c>
      <c r="D235" s="17">
        <f t="shared" si="84"/>
        <v>43.595916806065439</v>
      </c>
      <c r="E235" s="17">
        <f t="shared" si="84"/>
        <v>211.0294409564483</v>
      </c>
      <c r="F235" s="17">
        <f t="shared" si="84"/>
        <v>-13.84558610650107</v>
      </c>
      <c r="G235" s="17">
        <f t="shared" si="84"/>
        <v>34.127201557874344</v>
      </c>
      <c r="H235" s="17">
        <f t="shared" si="84"/>
        <v>-9.899320688754937</v>
      </c>
      <c r="I235" s="17">
        <f t="shared" si="84"/>
        <v>-14.416727627237904</v>
      </c>
      <c r="J235" s="17">
        <f t="shared" si="84"/>
        <v>18.65857783368207</v>
      </c>
      <c r="K235" s="17">
        <f t="shared" si="84"/>
        <v>-54.508387010413585</v>
      </c>
      <c r="L235" s="17">
        <f t="shared" si="84"/>
        <v>23.611875299542998</v>
      </c>
      <c r="M235" s="17">
        <f t="shared" si="84"/>
        <v>-20.780224058188761</v>
      </c>
    </row>
    <row r="236" spans="1:14" x14ac:dyDescent="0.2">
      <c r="A236" s="16"/>
      <c r="B236" s="12" t="s">
        <v>3</v>
      </c>
      <c r="C236" s="13" t="s">
        <v>4</v>
      </c>
      <c r="D236" s="13" t="s">
        <v>5</v>
      </c>
      <c r="E236" s="13" t="s">
        <v>6</v>
      </c>
      <c r="F236" s="13" t="s">
        <v>7</v>
      </c>
      <c r="G236" s="13" t="s">
        <v>8</v>
      </c>
      <c r="H236" s="13" t="s">
        <v>9</v>
      </c>
      <c r="I236" s="13" t="s">
        <v>10</v>
      </c>
      <c r="J236" s="13" t="s">
        <v>11</v>
      </c>
      <c r="K236" s="13" t="s">
        <v>12</v>
      </c>
      <c r="L236" s="13" t="s">
        <v>13</v>
      </c>
      <c r="M236" s="13" t="s">
        <v>14</v>
      </c>
      <c r="N236" s="13" t="s">
        <v>31</v>
      </c>
    </row>
    <row r="237" spans="1:14" x14ac:dyDescent="0.2">
      <c r="A237" s="1" t="s">
        <v>60</v>
      </c>
      <c r="B237" s="20">
        <f t="shared" ref="B237:G237" si="85">B164-B163</f>
        <v>145919</v>
      </c>
      <c r="C237" s="20">
        <f t="shared" si="85"/>
        <v>-205969</v>
      </c>
      <c r="D237" s="20">
        <f t="shared" si="85"/>
        <v>-417826.1830985914</v>
      </c>
      <c r="E237" s="20">
        <f t="shared" si="85"/>
        <v>-439336.75213675154</v>
      </c>
      <c r="F237" s="20">
        <f t="shared" si="85"/>
        <v>-2278563.1784776901</v>
      </c>
      <c r="G237" s="20">
        <f t="shared" si="85"/>
        <v>-1158678</v>
      </c>
      <c r="H237" s="20">
        <f t="shared" ref="H237:M237" si="86">H164-H163</f>
        <v>952271</v>
      </c>
      <c r="I237" s="20">
        <f t="shared" si="86"/>
        <v>-71397</v>
      </c>
      <c r="J237" s="20">
        <f t="shared" si="86"/>
        <v>410979.91244239639</v>
      </c>
      <c r="K237" s="20">
        <f t="shared" si="86"/>
        <v>-2453307</v>
      </c>
      <c r="L237" s="20">
        <f t="shared" si="86"/>
        <v>-706190</v>
      </c>
      <c r="M237" s="20">
        <f t="shared" si="86"/>
        <v>730942.83185868862</v>
      </c>
      <c r="N237" s="20">
        <f>O178-O177</f>
        <v>-5491.1543694119464</v>
      </c>
    </row>
    <row r="238" spans="1:14" x14ac:dyDescent="0.2">
      <c r="A238" s="1" t="s">
        <v>61</v>
      </c>
      <c r="B238" s="17">
        <f t="shared" ref="B238:G238" si="87">(B237/B163)*100</f>
        <v>20.91815743487043</v>
      </c>
      <c r="C238" s="17">
        <f t="shared" si="87"/>
        <v>-25.035157812084073</v>
      </c>
      <c r="D238" s="17">
        <f t="shared" si="87"/>
        <v>-32.055307137696566</v>
      </c>
      <c r="E238" s="17">
        <f t="shared" si="87"/>
        <v>-13.755494916457984</v>
      </c>
      <c r="F238" s="17">
        <f t="shared" si="87"/>
        <v>-48.983019013261703</v>
      </c>
      <c r="G238" s="17">
        <f t="shared" si="87"/>
        <v>-26.686858194439804</v>
      </c>
      <c r="H238" s="17">
        <f t="shared" ref="H238:M238" si="88">(H237/H163)*100</f>
        <v>49.708697016186747</v>
      </c>
      <c r="I238" s="17">
        <f t="shared" si="88"/>
        <v>-2.8265931035356466</v>
      </c>
      <c r="J238" s="17">
        <f t="shared" si="88"/>
        <v>16.429325758779981</v>
      </c>
      <c r="K238" s="17">
        <f t="shared" si="88"/>
        <v>-64.932500353338924</v>
      </c>
      <c r="L238" s="17">
        <f t="shared" si="88"/>
        <v>-30.127983883732153</v>
      </c>
      <c r="M238" s="17">
        <f t="shared" si="88"/>
        <v>129.02776112243671</v>
      </c>
      <c r="N238" s="19">
        <f>(N237/O177)*100</f>
        <v>-19.171045382810632</v>
      </c>
    </row>
    <row r="239" spans="1:14" s="48" customFormat="1" x14ac:dyDescent="0.2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7"/>
    </row>
    <row r="240" spans="1:14" x14ac:dyDescent="0.2">
      <c r="A240" s="16"/>
      <c r="B240" s="13" t="s">
        <v>17</v>
      </c>
      <c r="C240" s="5" t="s">
        <v>18</v>
      </c>
      <c r="D240" s="5" t="s">
        <v>19</v>
      </c>
      <c r="E240" s="13" t="s">
        <v>20</v>
      </c>
      <c r="F240" s="13" t="s">
        <v>21</v>
      </c>
      <c r="G240" s="13" t="s">
        <v>22</v>
      </c>
      <c r="H240" s="13" t="s">
        <v>23</v>
      </c>
      <c r="I240" s="13" t="s">
        <v>24</v>
      </c>
      <c r="J240" s="13" t="s">
        <v>25</v>
      </c>
      <c r="K240" s="13" t="s">
        <v>26</v>
      </c>
      <c r="L240" s="13" t="s">
        <v>27</v>
      </c>
      <c r="M240" s="13" t="s">
        <v>28</v>
      </c>
      <c r="N240" s="13"/>
    </row>
    <row r="241" spans="1:14" x14ac:dyDescent="0.2">
      <c r="A241" s="1" t="s">
        <v>62</v>
      </c>
      <c r="B241" s="20">
        <f>B165-M164</f>
        <v>-1207656.1087051376</v>
      </c>
      <c r="C241" s="20">
        <f t="shared" ref="C241:H241" si="89">C165-B165</f>
        <v>600050.83887861983</v>
      </c>
      <c r="D241" s="20">
        <f t="shared" si="89"/>
        <v>1496056.6347031966</v>
      </c>
      <c r="E241" s="20">
        <f t="shared" si="89"/>
        <v>1605425.3652968034</v>
      </c>
      <c r="F241" s="20">
        <f t="shared" si="89"/>
        <v>-450083</v>
      </c>
      <c r="G241" s="20">
        <f t="shared" si="89"/>
        <v>654011</v>
      </c>
      <c r="H241" s="20">
        <f t="shared" si="89"/>
        <v>-1559956</v>
      </c>
      <c r="I241" s="20">
        <f t="shared" ref="I241:M241" si="90">I165-H165</f>
        <v>1003378</v>
      </c>
      <c r="J241" s="20">
        <f t="shared" si="90"/>
        <v>-541447</v>
      </c>
      <c r="K241" s="20">
        <f t="shared" si="90"/>
        <v>3580627</v>
      </c>
      <c r="L241" s="20">
        <f t="shared" si="90"/>
        <v>-4058560</v>
      </c>
      <c r="M241" s="20">
        <f t="shared" si="90"/>
        <v>-2167797</v>
      </c>
    </row>
    <row r="242" spans="1:14" x14ac:dyDescent="0.2">
      <c r="A242" s="1" t="s">
        <v>63</v>
      </c>
      <c r="B242" s="17">
        <f>(B241/M164)*100</f>
        <v>-93.079685007469664</v>
      </c>
      <c r="C242" s="17">
        <f t="shared" ref="C242:M242" si="91">(C241/B165)*100</f>
        <v>668.30360976379643</v>
      </c>
      <c r="D242" s="17">
        <f t="shared" si="91"/>
        <v>216.87071960419644</v>
      </c>
      <c r="E242" s="17">
        <f t="shared" si="91"/>
        <v>73.444773586481219</v>
      </c>
      <c r="F242" s="17">
        <f t="shared" si="91"/>
        <v>-11.871406264836521</v>
      </c>
      <c r="G242" s="17">
        <f t="shared" si="91"/>
        <v>19.573918282360694</v>
      </c>
      <c r="H242" s="17">
        <f t="shared" si="91"/>
        <v>-39.045285799529843</v>
      </c>
      <c r="I242" s="17">
        <f t="shared" si="91"/>
        <v>41.201547904727647</v>
      </c>
      <c r="J242" s="17">
        <f t="shared" si="91"/>
        <v>-15.745826147900205</v>
      </c>
      <c r="K242" s="17">
        <f t="shared" si="91"/>
        <v>123.58824294850621</v>
      </c>
      <c r="L242" s="17">
        <f t="shared" si="91"/>
        <v>-62.652886374337172</v>
      </c>
      <c r="M242" s="17">
        <f t="shared" si="91"/>
        <v>-89.604677405354465</v>
      </c>
    </row>
    <row r="243" spans="1:14" x14ac:dyDescent="0.2">
      <c r="A243" s="16"/>
      <c r="B243" s="12" t="s">
        <v>3</v>
      </c>
      <c r="C243" s="13" t="s">
        <v>4</v>
      </c>
      <c r="D243" s="13" t="s">
        <v>5</v>
      </c>
      <c r="E243" s="13" t="s">
        <v>6</v>
      </c>
      <c r="F243" s="13" t="s">
        <v>7</v>
      </c>
      <c r="G243" s="13" t="s">
        <v>8</v>
      </c>
      <c r="H243" s="13" t="s">
        <v>9</v>
      </c>
      <c r="I243" s="13" t="s">
        <v>10</v>
      </c>
      <c r="J243" s="13" t="s">
        <v>11</v>
      </c>
      <c r="K243" s="13" t="s">
        <v>12</v>
      </c>
      <c r="L243" s="13" t="s">
        <v>13</v>
      </c>
      <c r="M243" s="13" t="s">
        <v>14</v>
      </c>
      <c r="N243" s="13" t="s">
        <v>31</v>
      </c>
    </row>
    <row r="244" spans="1:14" x14ac:dyDescent="0.2">
      <c r="A244" s="1" t="s">
        <v>64</v>
      </c>
      <c r="B244" s="20">
        <f t="shared" ref="B244:G244" si="92">B165-B164</f>
        <v>-753702.83887861983</v>
      </c>
      <c r="C244" s="20">
        <f t="shared" si="92"/>
        <v>73088</v>
      </c>
      <c r="D244" s="20">
        <f t="shared" si="92"/>
        <v>1300266.817801788</v>
      </c>
      <c r="E244" s="20">
        <f t="shared" si="92"/>
        <v>1036756.7521367515</v>
      </c>
      <c r="F244" s="20">
        <f t="shared" si="92"/>
        <v>968059.17847769009</v>
      </c>
      <c r="G244" s="20">
        <f t="shared" si="92"/>
        <v>812171</v>
      </c>
      <c r="H244" s="20">
        <f t="shared" ref="H244:I244" si="93">H165-H164</f>
        <v>-432682</v>
      </c>
      <c r="I244" s="20">
        <f t="shared" si="93"/>
        <v>984164</v>
      </c>
      <c r="J244" s="20">
        <f t="shared" ref="J244:K244" si="94">J165-J164</f>
        <v>-15258.912442396395</v>
      </c>
      <c r="K244" s="20">
        <f t="shared" si="94"/>
        <v>5152915</v>
      </c>
      <c r="L244" s="20">
        <f t="shared" ref="L244:M244" si="95">L165-L164</f>
        <v>781513</v>
      </c>
      <c r="M244" s="20">
        <f t="shared" si="95"/>
        <v>-1045950.2698265179</v>
      </c>
      <c r="N244" s="20">
        <f>O165-O164</f>
        <v>8861339.7272686958</v>
      </c>
    </row>
    <row r="245" spans="1:14" x14ac:dyDescent="0.2">
      <c r="A245" s="1" t="s">
        <v>65</v>
      </c>
      <c r="B245" s="17">
        <f t="shared" ref="B245:H245" si="96">(B244/B164)*100</f>
        <v>-89.355278530702194</v>
      </c>
      <c r="C245" s="17">
        <f t="shared" si="96"/>
        <v>11.850506688285368</v>
      </c>
      <c r="D245" s="17">
        <f t="shared" si="96"/>
        <v>146.81865146818649</v>
      </c>
      <c r="E245" s="17">
        <f t="shared" si="96"/>
        <v>37.637790780116511</v>
      </c>
      <c r="F245" s="17">
        <f t="shared" si="96"/>
        <v>40.791683189450772</v>
      </c>
      <c r="G245" s="17">
        <f t="shared" si="96"/>
        <v>25.515279712052209</v>
      </c>
      <c r="H245" s="17">
        <f t="shared" si="96"/>
        <v>-15.086677912700743</v>
      </c>
      <c r="I245" s="17">
        <f t="shared" ref="I245:J245" si="97">(I244/I164)*100</f>
        <v>40.09621487989844</v>
      </c>
      <c r="J245" s="17">
        <f t="shared" si="97"/>
        <v>-0.52391441049672749</v>
      </c>
      <c r="K245" s="17">
        <f t="shared" ref="K245:L245" si="98">(K244/K164)*100</f>
        <v>388.91832429515409</v>
      </c>
      <c r="L245" s="17">
        <f t="shared" si="98"/>
        <v>47.71791275613225</v>
      </c>
      <c r="M245" s="17">
        <f t="shared" ref="M245" si="99">(M244/M164)*100</f>
        <v>-80.616262317686747</v>
      </c>
      <c r="N245" s="19">
        <f>(N244/O164)*100</f>
        <v>38.27494429280074</v>
      </c>
    </row>
    <row r="246" spans="1:14" s="48" customFormat="1" x14ac:dyDescent="0.2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7"/>
    </row>
    <row r="247" spans="1:14" x14ac:dyDescent="0.2">
      <c r="A247" s="16"/>
      <c r="B247" s="13" t="s">
        <v>17</v>
      </c>
      <c r="C247" s="5" t="s">
        <v>18</v>
      </c>
      <c r="D247" s="5" t="s">
        <v>19</v>
      </c>
      <c r="E247" s="13" t="s">
        <v>20</v>
      </c>
      <c r="F247" s="13" t="s">
        <v>21</v>
      </c>
      <c r="G247" s="13" t="s">
        <v>22</v>
      </c>
      <c r="H247" s="13" t="s">
        <v>23</v>
      </c>
      <c r="I247" s="13" t="s">
        <v>24</v>
      </c>
      <c r="J247" s="13" t="s">
        <v>25</v>
      </c>
      <c r="K247" s="13" t="s">
        <v>26</v>
      </c>
      <c r="L247" s="13" t="s">
        <v>27</v>
      </c>
      <c r="M247" s="13" t="s">
        <v>28</v>
      </c>
      <c r="N247" s="13"/>
    </row>
    <row r="248" spans="1:14" x14ac:dyDescent="0.2">
      <c r="A248" s="1" t="s">
        <v>66</v>
      </c>
      <c r="B248" s="20">
        <f>B166-M165</f>
        <v>769149</v>
      </c>
      <c r="C248" s="20">
        <f t="shared" ref="C248:I248" si="100">C166-B166</f>
        <v>23236</v>
      </c>
      <c r="D248" s="20">
        <f t="shared" si="100"/>
        <v>318650</v>
      </c>
      <c r="E248" s="20">
        <f t="shared" si="100"/>
        <v>1279491</v>
      </c>
      <c r="F248" s="20">
        <f t="shared" si="100"/>
        <v>1610340</v>
      </c>
      <c r="G248" s="20">
        <f t="shared" si="100"/>
        <v>2055984</v>
      </c>
      <c r="H248" s="20">
        <f t="shared" si="100"/>
        <v>-1704179</v>
      </c>
      <c r="I248" s="20">
        <f t="shared" si="100"/>
        <v>-1912060</v>
      </c>
      <c r="J248" s="20">
        <f t="shared" ref="J248" si="101">J166-I166</f>
        <v>2868489</v>
      </c>
      <c r="K248" s="20">
        <f t="shared" ref="K248:M248" si="102">K166-J166</f>
        <v>251989</v>
      </c>
      <c r="L248" s="20">
        <f t="shared" si="102"/>
        <v>-4192954</v>
      </c>
      <c r="M248" s="20">
        <f t="shared" si="102"/>
        <v>-591153</v>
      </c>
    </row>
    <row r="249" spans="1:14" x14ac:dyDescent="0.2">
      <c r="A249" s="1" t="s">
        <v>67</v>
      </c>
      <c r="B249" s="17">
        <f>(B248/M165)*100</f>
        <v>305.8331643425463</v>
      </c>
      <c r="C249" s="17">
        <f t="shared" ref="C249:I249" si="103">(C248/B166)*100</f>
        <v>2.2766062929019184</v>
      </c>
      <c r="D249" s="17">
        <f t="shared" si="103"/>
        <v>30.525597818902213</v>
      </c>
      <c r="E249" s="17">
        <f t="shared" si="103"/>
        <v>93.905666525752125</v>
      </c>
      <c r="F249" s="17">
        <f t="shared" si="103"/>
        <v>60.951113523407663</v>
      </c>
      <c r="G249" s="17">
        <f t="shared" si="103"/>
        <v>48.349257435696281</v>
      </c>
      <c r="H249" s="17">
        <f t="shared" si="103"/>
        <v>-27.014685155832524</v>
      </c>
      <c r="I249" s="17">
        <f t="shared" si="103"/>
        <v>-41.528929030329934</v>
      </c>
      <c r="J249" s="17">
        <f t="shared" ref="J249" si="104">(J248/I166)*100</f>
        <v>106.55193855809432</v>
      </c>
      <c r="K249" s="17">
        <f t="shared" ref="K249:M249" si="105">(K248/J166)*100</f>
        <v>4.5316929327501576</v>
      </c>
      <c r="L249" s="17">
        <f t="shared" si="105"/>
        <v>-72.135825352657392</v>
      </c>
      <c r="M249" s="17">
        <f t="shared" si="105"/>
        <v>-36.4993072483311</v>
      </c>
    </row>
    <row r="250" spans="1:14" x14ac:dyDescent="0.2">
      <c r="A250" s="16"/>
      <c r="B250" s="12" t="s">
        <v>3</v>
      </c>
      <c r="C250" s="13" t="s">
        <v>4</v>
      </c>
      <c r="D250" s="13" t="s">
        <v>5</v>
      </c>
      <c r="E250" s="13" t="s">
        <v>6</v>
      </c>
      <c r="F250" s="13" t="s">
        <v>7</v>
      </c>
      <c r="G250" s="13" t="s">
        <v>8</v>
      </c>
      <c r="H250" s="13" t="s">
        <v>9</v>
      </c>
      <c r="I250" s="13" t="s">
        <v>10</v>
      </c>
      <c r="J250" s="13" t="s">
        <v>11</v>
      </c>
      <c r="K250" s="13" t="s">
        <v>12</v>
      </c>
      <c r="L250" s="13" t="s">
        <v>13</v>
      </c>
      <c r="M250" s="13" t="s">
        <v>14</v>
      </c>
      <c r="N250" s="13" t="s">
        <v>31</v>
      </c>
    </row>
    <row r="251" spans="1:14" x14ac:dyDescent="0.2">
      <c r="A251" s="1" t="s">
        <v>68</v>
      </c>
      <c r="B251" s="20">
        <f t="shared" ref="B251:G251" si="106">B166-B165</f>
        <v>930854.83887861983</v>
      </c>
      <c r="C251" s="20">
        <f t="shared" si="106"/>
        <v>354040</v>
      </c>
      <c r="D251" s="20">
        <f t="shared" si="106"/>
        <v>-823366.63470319659</v>
      </c>
      <c r="E251" s="20">
        <f t="shared" si="106"/>
        <v>-1149301</v>
      </c>
      <c r="F251" s="20">
        <f t="shared" si="106"/>
        <v>911122</v>
      </c>
      <c r="G251" s="20">
        <f t="shared" si="106"/>
        <v>2313095</v>
      </c>
      <c r="H251" s="20">
        <f t="shared" ref="H251:I251" si="107">H166-H165</f>
        <v>2168872</v>
      </c>
      <c r="I251" s="20">
        <f t="shared" si="107"/>
        <v>-746566</v>
      </c>
      <c r="J251" s="20">
        <f t="shared" ref="J251:K251" si="108">J166-J165</f>
        <v>2663370</v>
      </c>
      <c r="K251" s="20">
        <f t="shared" si="108"/>
        <v>-665268</v>
      </c>
      <c r="L251" s="20">
        <f t="shared" ref="L251:M251" si="109">L166-L165</f>
        <v>-799662</v>
      </c>
      <c r="M251" s="20">
        <f t="shared" si="109"/>
        <v>776982</v>
      </c>
      <c r="N251" s="20">
        <f>O166-O165</f>
        <v>5934172.2041754238</v>
      </c>
    </row>
    <row r="252" spans="1:14" x14ac:dyDescent="0.2">
      <c r="A252" s="1" t="s">
        <v>69</v>
      </c>
      <c r="B252" s="17">
        <f t="shared" ref="B252:H252" si="110">(B251/B165)*100</f>
        <v>1036.7349042478681</v>
      </c>
      <c r="C252" s="17">
        <f t="shared" si="110"/>
        <v>51.322194486241699</v>
      </c>
      <c r="D252" s="17">
        <f t="shared" si="110"/>
        <v>-37.667260884008449</v>
      </c>
      <c r="E252" s="17">
        <f t="shared" si="110"/>
        <v>-30.314006731164874</v>
      </c>
      <c r="F252" s="17">
        <f t="shared" si="110"/>
        <v>27.269002468247539</v>
      </c>
      <c r="G252" s="17">
        <f t="shared" si="110"/>
        <v>57.896155632891876</v>
      </c>
      <c r="H252" s="17">
        <f t="shared" si="110"/>
        <v>89.06003879616901</v>
      </c>
      <c r="I252" s="17">
        <f t="shared" ref="I252:K252" si="111">(I251/I165)*100</f>
        <v>-21.710894037520319</v>
      </c>
      <c r="J252" s="17">
        <f t="shared" si="111"/>
        <v>91.928374170714505</v>
      </c>
      <c r="K252" s="17">
        <f t="shared" si="111"/>
        <v>-10.269888929197188</v>
      </c>
      <c r="L252" s="17">
        <f t="shared" ref="L252:M252" si="112">(L251/L165)*100</f>
        <v>-33.053581835993207</v>
      </c>
      <c r="M252" s="17">
        <f t="shared" si="112"/>
        <v>308.9477639536687</v>
      </c>
      <c r="N252" s="19">
        <f>(N251/O165)*100</f>
        <v>18.536674896378521</v>
      </c>
    </row>
    <row r="253" spans="1:14" s="48" customFormat="1" x14ac:dyDescent="0.2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7"/>
    </row>
    <row r="254" spans="1:14" x14ac:dyDescent="0.2">
      <c r="A254" s="16"/>
      <c r="B254" s="13" t="s">
        <v>17</v>
      </c>
      <c r="C254" s="5" t="s">
        <v>18</v>
      </c>
      <c r="D254" s="5" t="s">
        <v>19</v>
      </c>
      <c r="E254" s="13" t="s">
        <v>20</v>
      </c>
      <c r="F254" s="13" t="s">
        <v>21</v>
      </c>
      <c r="G254" s="13" t="s">
        <v>22</v>
      </c>
      <c r="H254" s="13" t="s">
        <v>23</v>
      </c>
      <c r="I254" s="13" t="s">
        <v>24</v>
      </c>
      <c r="J254" s="13" t="s">
        <v>25</v>
      </c>
      <c r="K254" s="13" t="s">
        <v>26</v>
      </c>
      <c r="L254" s="13" t="s">
        <v>27</v>
      </c>
      <c r="M254" s="13" t="s">
        <v>28</v>
      </c>
      <c r="N254" s="13"/>
    </row>
    <row r="255" spans="1:14" x14ac:dyDescent="0.2">
      <c r="A255" s="1" t="s">
        <v>70</v>
      </c>
      <c r="B255" s="20">
        <f>B167-M166</f>
        <v>-925195</v>
      </c>
      <c r="C255" s="20">
        <f t="shared" ref="C255:I255" si="113">C167-B167</f>
        <v>379311</v>
      </c>
      <c r="D255" s="20">
        <f t="shared" si="113"/>
        <v>1045290</v>
      </c>
      <c r="E255" s="20">
        <f t="shared" si="113"/>
        <v>1625966</v>
      </c>
      <c r="F255" s="20">
        <f t="shared" si="113"/>
        <v>354294</v>
      </c>
      <c r="G255" s="20">
        <f t="shared" si="113"/>
        <v>1122613</v>
      </c>
      <c r="H255" s="20">
        <f t="shared" si="113"/>
        <v>620836.60205580015</v>
      </c>
      <c r="I255" s="20">
        <f t="shared" si="113"/>
        <v>-1058160.6020558001</v>
      </c>
      <c r="J255" s="20">
        <f t="shared" ref="J255" si="114">J167-I167</f>
        <v>921576</v>
      </c>
      <c r="K255" s="20">
        <f t="shared" ref="K255:M255" si="115">K167-J167</f>
        <v>575092</v>
      </c>
      <c r="L255" s="20">
        <f t="shared" si="115"/>
        <v>-4513396</v>
      </c>
      <c r="M255" s="20">
        <f t="shared" si="115"/>
        <v>706853</v>
      </c>
    </row>
    <row r="256" spans="1:14" x14ac:dyDescent="0.2">
      <c r="A256" s="1" t="s">
        <v>71</v>
      </c>
      <c r="B256" s="17">
        <f>(B255/M166)*100</f>
        <v>-89.957947446462001</v>
      </c>
      <c r="C256" s="17">
        <f t="shared" ref="C256:I256" si="116">(C255/B167)*100</f>
        <v>367.26471727343142</v>
      </c>
      <c r="D256" s="17">
        <f t="shared" si="116"/>
        <v>216.59956360562052</v>
      </c>
      <c r="E256" s="17">
        <f t="shared" si="116"/>
        <v>106.41967535429788</v>
      </c>
      <c r="F256" s="17">
        <f t="shared" si="116"/>
        <v>11.233709181199975</v>
      </c>
      <c r="G256" s="17">
        <f t="shared" si="116"/>
        <v>32.000224620390114</v>
      </c>
      <c r="H256" s="17">
        <f t="shared" si="116"/>
        <v>13.40681457179112</v>
      </c>
      <c r="I256" s="17">
        <f t="shared" si="116"/>
        <v>-20.149335358349717</v>
      </c>
      <c r="J256" s="17">
        <f t="shared" ref="J256" si="117">(J255/I167)*100</f>
        <v>21.976663495038668</v>
      </c>
      <c r="K256" s="17">
        <f t="shared" ref="K256:M256" si="118">(K255/J167)*100</f>
        <v>11.243232168251611</v>
      </c>
      <c r="L256" s="17">
        <f t="shared" si="118"/>
        <v>-79.320180425714994</v>
      </c>
      <c r="M256" s="17">
        <f t="shared" si="118"/>
        <v>60.070689095454924</v>
      </c>
    </row>
    <row r="257" spans="1:14" x14ac:dyDescent="0.2">
      <c r="A257" s="16"/>
      <c r="B257" s="12" t="s">
        <v>3</v>
      </c>
      <c r="C257" s="13" t="s">
        <v>4</v>
      </c>
      <c r="D257" s="13" t="s">
        <v>5</v>
      </c>
      <c r="E257" s="13" t="s">
        <v>6</v>
      </c>
      <c r="F257" s="13" t="s">
        <v>7</v>
      </c>
      <c r="G257" s="13" t="s">
        <v>8</v>
      </c>
      <c r="H257" s="13" t="s">
        <v>9</v>
      </c>
      <c r="I257" s="13" t="s">
        <v>10</v>
      </c>
      <c r="J257" s="13" t="s">
        <v>11</v>
      </c>
      <c r="K257" s="13" t="s">
        <v>12</v>
      </c>
      <c r="L257" s="13" t="s">
        <v>13</v>
      </c>
      <c r="M257" s="13" t="s">
        <v>14</v>
      </c>
      <c r="N257" s="13" t="s">
        <v>31</v>
      </c>
    </row>
    <row r="258" spans="1:14" x14ac:dyDescent="0.2">
      <c r="A258" s="1" t="s">
        <v>72</v>
      </c>
      <c r="B258" s="20">
        <f t="shared" ref="B258:G258" si="119">B167-B166</f>
        <v>-917362</v>
      </c>
      <c r="C258" s="20">
        <f t="shared" si="119"/>
        <v>-561287</v>
      </c>
      <c r="D258" s="20">
        <f t="shared" si="119"/>
        <v>165353</v>
      </c>
      <c r="E258" s="20">
        <f t="shared" si="119"/>
        <v>511828</v>
      </c>
      <c r="F258" s="20">
        <f t="shared" si="119"/>
        <v>-744218</v>
      </c>
      <c r="G258" s="20">
        <f t="shared" si="119"/>
        <v>-1677589</v>
      </c>
      <c r="H258" s="20">
        <f>H167-H166</f>
        <v>647426.60205580015</v>
      </c>
      <c r="I258" s="20">
        <f>I167-I166</f>
        <v>1501326</v>
      </c>
      <c r="J258" s="20">
        <f t="shared" ref="J258:K258" si="120">J167-J166</f>
        <v>-445587</v>
      </c>
      <c r="K258" s="20">
        <f t="shared" si="120"/>
        <v>-122484</v>
      </c>
      <c r="L258" s="20">
        <f t="shared" ref="L258:M258" si="121">L167-L166</f>
        <v>-442926</v>
      </c>
      <c r="M258" s="20">
        <f t="shared" si="121"/>
        <v>855080</v>
      </c>
      <c r="N258" s="20">
        <f>O167-O166</f>
        <v>-1230439.3979441971</v>
      </c>
    </row>
    <row r="259" spans="1:14" x14ac:dyDescent="0.2">
      <c r="A259" s="1" t="s">
        <v>73</v>
      </c>
      <c r="B259" s="17">
        <f t="shared" ref="B259:G259" si="122">(B258/B166)*100</f>
        <v>-89.880878897791789</v>
      </c>
      <c r="C259" s="17">
        <f t="shared" si="122"/>
        <v>-53.769406003383537</v>
      </c>
      <c r="D259" s="17">
        <f t="shared" si="122"/>
        <v>12.135750604758213</v>
      </c>
      <c r="E259" s="17">
        <f t="shared" si="122"/>
        <v>19.372608599711054</v>
      </c>
      <c r="F259" s="17">
        <f t="shared" si="122"/>
        <v>-17.501297515096915</v>
      </c>
      <c r="G259" s="17">
        <f t="shared" si="122"/>
        <v>-26.593179857214487</v>
      </c>
      <c r="H259" s="17">
        <f t="shared" ref="H259:I259" si="123">(H258/H166)*100</f>
        <v>14.061762397164831</v>
      </c>
      <c r="I259" s="17">
        <f t="shared" si="123"/>
        <v>55.767756371967806</v>
      </c>
      <c r="J259" s="17">
        <f t="shared" ref="J259:K259" si="124">(J258/J166)*100</f>
        <v>-8.0133000203395568</v>
      </c>
      <c r="K259" s="17">
        <f t="shared" si="124"/>
        <v>-2.1072218852138342</v>
      </c>
      <c r="L259" s="17">
        <f t="shared" ref="L259:M259" si="125">(L258/L166)*100</f>
        <v>-27.347390882350766</v>
      </c>
      <c r="M259" s="17">
        <f t="shared" si="125"/>
        <v>83.140572206422121</v>
      </c>
      <c r="N259" s="19">
        <f>(N258/O166)*100</f>
        <v>-3.2424939628645588</v>
      </c>
    </row>
    <row r="260" spans="1:14" s="48" customFormat="1" x14ac:dyDescent="0.2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7"/>
    </row>
    <row r="261" spans="1:14" x14ac:dyDescent="0.2">
      <c r="A261" s="16"/>
      <c r="B261" s="13" t="s">
        <v>17</v>
      </c>
      <c r="C261" s="5" t="s">
        <v>18</v>
      </c>
      <c r="D261" s="5" t="s">
        <v>19</v>
      </c>
      <c r="E261" s="13" t="s">
        <v>20</v>
      </c>
      <c r="F261" s="13" t="s">
        <v>21</v>
      </c>
      <c r="G261" s="13" t="s">
        <v>22</v>
      </c>
      <c r="H261" s="13" t="s">
        <v>23</v>
      </c>
      <c r="I261" s="13" t="s">
        <v>24</v>
      </c>
      <c r="J261" s="13" t="s">
        <v>25</v>
      </c>
      <c r="K261" s="13" t="s">
        <v>26</v>
      </c>
      <c r="L261" s="13" t="s">
        <v>27</v>
      </c>
      <c r="M261" s="13" t="s">
        <v>28</v>
      </c>
      <c r="N261" s="13"/>
    </row>
    <row r="262" spans="1:14" x14ac:dyDescent="0.2">
      <c r="A262" s="1" t="s">
        <v>74</v>
      </c>
      <c r="B262" s="43">
        <f>B168-M167</f>
        <v>-1880813</v>
      </c>
      <c r="C262" s="43">
        <f>C168-B168</f>
        <v>-284</v>
      </c>
      <c r="D262" s="43">
        <f t="shared" ref="D262:H262" si="126">D168-C168</f>
        <v>2485</v>
      </c>
      <c r="E262" s="43">
        <f t="shared" si="126"/>
        <v>896</v>
      </c>
      <c r="F262" s="43">
        <f t="shared" si="126"/>
        <v>3638</v>
      </c>
      <c r="G262" s="43">
        <f t="shared" si="126"/>
        <v>-2034</v>
      </c>
      <c r="H262" s="43">
        <f t="shared" si="126"/>
        <v>1729</v>
      </c>
      <c r="I262" s="43"/>
      <c r="J262" s="43"/>
      <c r="K262" s="43"/>
      <c r="L262" s="43"/>
      <c r="M262" s="43"/>
      <c r="N262" s="19"/>
    </row>
    <row r="263" spans="1:14" x14ac:dyDescent="0.2">
      <c r="A263" s="1" t="s">
        <v>75</v>
      </c>
      <c r="B263" s="17">
        <f>(B262/M167)*100</f>
        <v>-99.854424213787226</v>
      </c>
      <c r="C263" s="17">
        <f>(C262/B168)*100</f>
        <v>-10.357403355215171</v>
      </c>
      <c r="D263" s="17">
        <f t="shared" ref="D263:H263" si="127">(D262/C168)*100</f>
        <v>101.09845402766477</v>
      </c>
      <c r="E263" s="17">
        <f t="shared" si="127"/>
        <v>18.12664373862027</v>
      </c>
      <c r="F263" s="17">
        <f t="shared" si="127"/>
        <v>62.305189244733683</v>
      </c>
      <c r="G263" s="17">
        <f t="shared" si="127"/>
        <v>-21.462488129154796</v>
      </c>
      <c r="H263" s="17">
        <f t="shared" si="127"/>
        <v>23.22988042455999</v>
      </c>
      <c r="I263" s="17"/>
      <c r="J263" s="17"/>
      <c r="K263" s="17"/>
      <c r="L263" s="17"/>
      <c r="M263" s="17"/>
      <c r="N263" s="19"/>
    </row>
    <row r="264" spans="1:14" x14ac:dyDescent="0.2">
      <c r="A264" s="16"/>
      <c r="B264" s="12" t="s">
        <v>3</v>
      </c>
      <c r="C264" s="13" t="s">
        <v>4</v>
      </c>
      <c r="D264" s="13" t="s">
        <v>5</v>
      </c>
      <c r="E264" s="13" t="s">
        <v>6</v>
      </c>
      <c r="F264" s="13" t="s">
        <v>7</v>
      </c>
      <c r="G264" s="13" t="s">
        <v>8</v>
      </c>
      <c r="H264" s="13" t="s">
        <v>9</v>
      </c>
      <c r="I264" s="13" t="s">
        <v>10</v>
      </c>
      <c r="J264" s="13" t="s">
        <v>11</v>
      </c>
      <c r="K264" s="13" t="s">
        <v>12</v>
      </c>
      <c r="L264" s="13" t="s">
        <v>13</v>
      </c>
      <c r="M264" s="13" t="s">
        <v>14</v>
      </c>
      <c r="N264" s="13" t="s">
        <v>31</v>
      </c>
    </row>
    <row r="265" spans="1:14" x14ac:dyDescent="0.2">
      <c r="A265" s="1" t="s">
        <v>76</v>
      </c>
      <c r="B265" s="43">
        <f>B168-B167</f>
        <v>-100538</v>
      </c>
      <c r="C265" s="43">
        <f t="shared" ref="C265:H265" si="128">C168-C167</f>
        <v>-480133</v>
      </c>
      <c r="D265" s="43">
        <f t="shared" si="128"/>
        <v>-1522938</v>
      </c>
      <c r="E265" s="43">
        <f t="shared" si="128"/>
        <v>-3148008</v>
      </c>
      <c r="F265" s="43">
        <f t="shared" si="128"/>
        <v>-3498664</v>
      </c>
      <c r="G265" s="43">
        <f t="shared" si="128"/>
        <v>-4623311</v>
      </c>
      <c r="H265" s="43">
        <f t="shared" si="128"/>
        <v>-5242418.6020558001</v>
      </c>
      <c r="I265" s="43"/>
      <c r="J265" s="43"/>
      <c r="K265" s="43"/>
      <c r="L265" s="43"/>
      <c r="M265" s="43"/>
      <c r="N265" s="20">
        <f>N168-N167</f>
        <v>-36714133.602055803</v>
      </c>
    </row>
    <row r="266" spans="1:14" x14ac:dyDescent="0.2">
      <c r="A266" s="1" t="s">
        <v>77</v>
      </c>
      <c r="B266" s="17">
        <f>(B265/B167)*100</f>
        <v>-97.345081332300538</v>
      </c>
      <c r="C266" s="17">
        <f t="shared" ref="C266:H266" si="129">(C265/C167)*100</f>
        <v>-99.490666009105027</v>
      </c>
      <c r="D266" s="17">
        <f t="shared" si="129"/>
        <v>-99.676480040003113</v>
      </c>
      <c r="E266" s="17">
        <f t="shared" si="129"/>
        <v>-99.814861025281189</v>
      </c>
      <c r="F266" s="17">
        <f t="shared" si="129"/>
        <v>-99.72985692422283</v>
      </c>
      <c r="G266" s="17">
        <f t="shared" si="129"/>
        <v>-99.839270235473535</v>
      </c>
      <c r="H266" s="17">
        <f t="shared" si="129"/>
        <v>-99.825348152683318</v>
      </c>
      <c r="I266" s="17"/>
      <c r="J266" s="17"/>
      <c r="K266" s="17"/>
      <c r="L266" s="17"/>
      <c r="M266" s="17"/>
      <c r="N266" s="19">
        <f>(N265/N167)*100</f>
        <v>-99.992532044311943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zoomScale="115" zoomScaleNormal="115" workbookViewId="0">
      <selection activeCell="S27" sqref="S27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Work details</vt:lpstr>
      <vt:lpstr>mnth-mnth</vt:lpstr>
      <vt:lpstr>graphs</vt:lpstr>
    </vt:vector>
  </TitlesOfParts>
  <Company>UWEC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</dc:creator>
  <cp:lastModifiedBy>Carroll, Wayne D.</cp:lastModifiedBy>
  <dcterms:created xsi:type="dcterms:W3CDTF">2003-12-23T21:14:46Z</dcterms:created>
  <dcterms:modified xsi:type="dcterms:W3CDTF">2016-10-13T21:02:24Z</dcterms:modified>
</cp:coreProperties>
</file>