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con\CVCERD Economic Indicators\Eau Claire Indicators\"/>
    </mc:Choice>
  </mc:AlternateContent>
  <bookViews>
    <workbookView xWindow="90" yWindow="15" windowWidth="11970" windowHeight="8565" activeTab="1"/>
  </bookViews>
  <sheets>
    <sheet name="data" sheetId="1" r:id="rId1"/>
    <sheet name="work details" sheetId="6" r:id="rId2"/>
    <sheet name="mnth-mnth" sheetId="4" r:id="rId3"/>
    <sheet name="graphs" sheetId="5" r:id="rId4"/>
  </sheets>
  <definedNames>
    <definedName name="_xlnm._FilterDatabase" localSheetId="0" hidden="1">data!$B:$B</definedName>
  </definedNames>
  <calcPr calcId="162913" concurrentCalc="0"/>
</workbook>
</file>

<file path=xl/calcChain.xml><?xml version="1.0" encoding="utf-8"?>
<calcChain xmlns="http://schemas.openxmlformats.org/spreadsheetml/2006/main">
  <c r="N14" i="4" l="1"/>
  <c r="N13" i="4"/>
  <c r="O14" i="4"/>
  <c r="N12" i="4"/>
  <c r="O12" i="4"/>
  <c r="O11" i="4"/>
  <c r="O13" i="4"/>
  <c r="N11" i="4"/>
  <c r="N10" i="4"/>
  <c r="N9" i="4"/>
  <c r="O10" i="4"/>
  <c r="N8" i="4"/>
  <c r="N7" i="4"/>
  <c r="O9" i="4"/>
  <c r="N6" i="4"/>
  <c r="O8" i="4"/>
  <c r="O7" i="4"/>
  <c r="N5" i="4"/>
  <c r="O6" i="4"/>
  <c r="N4" i="4"/>
  <c r="O5" i="4"/>
  <c r="O4" i="4"/>
  <c r="O3" i="4"/>
  <c r="B42" i="4"/>
  <c r="C42" i="4"/>
  <c r="N3" i="4"/>
  <c r="B41" i="4"/>
  <c r="C41" i="4"/>
  <c r="B40" i="4"/>
  <c r="C40" i="4"/>
  <c r="B39" i="4"/>
  <c r="C39" i="4"/>
  <c r="E38" i="4"/>
  <c r="B38" i="4"/>
  <c r="C38" i="4"/>
  <c r="E37" i="4"/>
  <c r="F37" i="4"/>
  <c r="B37" i="4"/>
  <c r="C37" i="4"/>
  <c r="E36" i="4"/>
  <c r="F36" i="4"/>
  <c r="B36" i="4"/>
  <c r="C36" i="4"/>
  <c r="E35" i="4"/>
  <c r="F35" i="4"/>
  <c r="B35" i="4"/>
  <c r="C35" i="4"/>
  <c r="E34" i="4"/>
  <c r="F34" i="4"/>
  <c r="B34" i="4"/>
  <c r="C34" i="4"/>
  <c r="E33" i="4"/>
  <c r="F33" i="4"/>
  <c r="B33" i="4"/>
  <c r="C33" i="4"/>
  <c r="B32" i="4"/>
  <c r="C32" i="4"/>
  <c r="E32" i="4"/>
  <c r="F32" i="4"/>
  <c r="O2" i="4"/>
  <c r="E28" i="4"/>
  <c r="F28" i="4"/>
  <c r="E31" i="4"/>
  <c r="F31" i="4"/>
  <c r="B31" i="4"/>
  <c r="C31" i="4"/>
  <c r="E36" i="1"/>
  <c r="N2" i="4"/>
  <c r="E27" i="4"/>
  <c r="F27" i="4"/>
  <c r="B27" i="4"/>
  <c r="C27" i="4"/>
  <c r="E26" i="4"/>
  <c r="F26" i="4"/>
  <c r="B26" i="4"/>
  <c r="C26" i="4"/>
  <c r="E25" i="4"/>
  <c r="F25" i="4"/>
  <c r="B25" i="4"/>
  <c r="C25" i="4"/>
  <c r="E24" i="4"/>
  <c r="F24" i="4"/>
  <c r="B24" i="4"/>
  <c r="C24" i="4"/>
  <c r="E23" i="4"/>
  <c r="F23" i="4"/>
  <c r="B23" i="4"/>
  <c r="C23" i="4"/>
  <c r="E22" i="4"/>
  <c r="F22" i="4"/>
  <c r="B22" i="4"/>
  <c r="C22" i="4"/>
  <c r="E21" i="4"/>
  <c r="F21" i="4"/>
  <c r="B21" i="4"/>
  <c r="C21" i="4"/>
  <c r="E20" i="4"/>
  <c r="F20" i="4"/>
  <c r="B20" i="4"/>
  <c r="C20" i="4"/>
  <c r="E19" i="4"/>
  <c r="F19" i="4"/>
  <c r="B19" i="4"/>
  <c r="C19" i="4"/>
  <c r="E18" i="4"/>
  <c r="F18" i="4"/>
  <c r="B18" i="4"/>
  <c r="C18" i="4"/>
  <c r="E17" i="4"/>
  <c r="F17" i="4"/>
  <c r="B17" i="4"/>
  <c r="C17" i="4"/>
  <c r="E16" i="4"/>
  <c r="F16" i="4"/>
  <c r="B16" i="4"/>
  <c r="C16" i="4"/>
</calcChain>
</file>

<file path=xl/sharedStrings.xml><?xml version="1.0" encoding="utf-8"?>
<sst xmlns="http://schemas.openxmlformats.org/spreadsheetml/2006/main" count="398" uniqueCount="101">
  <si>
    <t>month(a)</t>
  </si>
  <si>
    <t>month(d)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</si>
  <si>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</si>
  <si>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</si>
  <si>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</si>
  <si>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</si>
  <si>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</si>
  <si>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</si>
  <si>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</si>
  <si>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</si>
  <si>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</si>
  <si>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</si>
  <si>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</si>
  <si>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</si>
  <si>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ecch_sls_tx_r96</t>
  </si>
  <si>
    <t>feb-jan</t>
  </si>
  <si>
    <t>mar-feb</t>
  </si>
  <si>
    <t>apr-mar</t>
  </si>
  <si>
    <t>may-apr</t>
  </si>
  <si>
    <t>jun-may</t>
  </si>
  <si>
    <t>jul-jun</t>
  </si>
  <si>
    <t>aug-jul</t>
  </si>
  <si>
    <t>chg_prv_04-03</t>
  </si>
  <si>
    <t>ytd_total</t>
  </si>
  <si>
    <t>chg_prv_05-04</t>
  </si>
  <si>
    <t>chg_prv_06-05</t>
  </si>
  <si>
    <t>chg_prv_07-06</t>
  </si>
  <si>
    <t>chg_prv_08-07</t>
  </si>
  <si>
    <t>chg_prv_09-08</t>
  </si>
  <si>
    <t>chg_prv_10-09</t>
  </si>
  <si>
    <t>chg_prv_11-10</t>
  </si>
  <si>
    <t>chg_prv_12-11</t>
  </si>
  <si>
    <t>chg_prv_13-12</t>
  </si>
  <si>
    <t>chg_prv_14-13</t>
  </si>
  <si>
    <t>chg_prv_15-14</t>
  </si>
  <si>
    <t>Change_04</t>
  </si>
  <si>
    <t>sept-aug</t>
  </si>
  <si>
    <t>oct-sept</t>
  </si>
  <si>
    <t>Nov-oct</t>
  </si>
  <si>
    <t>Dec-nov</t>
  </si>
  <si>
    <t>%Change</t>
  </si>
  <si>
    <t>Jan</t>
  </si>
  <si>
    <t>Jan-dec</t>
  </si>
  <si>
    <t>sept</t>
  </si>
  <si>
    <t>Nov</t>
  </si>
  <si>
    <t>Dec</t>
  </si>
  <si>
    <t>%chg_prv04-03</t>
  </si>
  <si>
    <t>Change_05</t>
  </si>
  <si>
    <t>%chg_prv05-04</t>
  </si>
  <si>
    <t>Change_06</t>
  </si>
  <si>
    <t>%chg_prv06-05</t>
  </si>
  <si>
    <t>Change_07</t>
  </si>
  <si>
    <t>%chg_prv07-06</t>
  </si>
  <si>
    <t>Change_08</t>
  </si>
  <si>
    <t>%chg_prv08-07</t>
  </si>
  <si>
    <t>Change_09</t>
  </si>
  <si>
    <t>%chg_prv09-08</t>
  </si>
  <si>
    <t>Change_10</t>
  </si>
  <si>
    <t>%chg_prv10-09</t>
  </si>
  <si>
    <t>Change_11</t>
  </si>
  <si>
    <t>%chg_prv11-10</t>
  </si>
  <si>
    <t>Change_12</t>
  </si>
  <si>
    <t>%chg_prv12-11</t>
  </si>
  <si>
    <t>Change_13</t>
  </si>
  <si>
    <t>%chg_prv13-12</t>
  </si>
  <si>
    <t>Change_14</t>
  </si>
  <si>
    <t>%chg_prv14-13</t>
  </si>
  <si>
    <t>Change_15</t>
  </si>
  <si>
    <t>%chg_prv15-14</t>
  </si>
  <si>
    <t>Chippewa Sales Tax</t>
  </si>
  <si>
    <t>Eau Claire Sales Tax</t>
  </si>
  <si>
    <t>Wisconsin Sales Tax</t>
  </si>
  <si>
    <t>15. WI Dept. of Revenue - Sales Tax</t>
  </si>
  <si>
    <t>http://www.dor.state.wi.us/</t>
  </si>
  <si>
    <t>cvcerd folder, economic indicators folder, data, folder, sls_tx_oth_consump folder</t>
  </si>
  <si>
    <t>File Name:  slstx_dist_mnth_cnty_2000-currentdate.xls monthly data for all counties and state total by year</t>
  </si>
  <si>
    <t>File Name: ec_ch_wi_sls_tx_dist.xls</t>
  </si>
  <si>
    <t>monthly data for just EC, CH, &amp; WI</t>
  </si>
  <si>
    <t>Newest data becomes available end of the month (25th)</t>
  </si>
  <si>
    <t>- Select Reports (direct link to list of reports: http://www.dor.state.wi.us/report/index.html)</t>
  </si>
  <si>
    <t>- Select Sales Tax</t>
  </si>
  <si>
    <t>- Select County Sales Tax Distributions for current year</t>
  </si>
  <si>
    <t>-Get raw data in spreadsheet.</t>
  </si>
  <si>
    <t>-Copy entire page from county through totals and paste right on top of this year’s old info in totals sheet</t>
  </si>
  <si>
    <t>-Transfer just Chippewa and EC and WI numbers for new month into other sheet</t>
  </si>
  <si>
    <t>-Pull down formulas (MSA total and also adjust to real dollars by cpi)</t>
  </si>
  <si>
    <r>
      <t xml:space="preserve">*NOTE: </t>
    </r>
    <r>
      <rPr>
        <sz val="11"/>
        <rFont val="Times New Roman"/>
        <family val="1"/>
      </rPr>
      <t xml:space="preserve">Data has </t>
    </r>
    <r>
      <rPr>
        <b/>
        <sz val="11"/>
        <rFont val="Times New Roman"/>
        <family val="1"/>
      </rPr>
      <t>two month lag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time from when sales occurred to when revenue is distributed back to county. For example: November data represents September sales tax.</t>
    </r>
  </si>
  <si>
    <t>ch_sls_tx – Chippewa County Sales Tax Distributed</t>
  </si>
  <si>
    <t>ec_sls_tx – Eau Claire County Sales Tax Distributed</t>
  </si>
  <si>
    <t>ecch_sls_tx – Eau Claire MSA County Sales Tax Distributed</t>
  </si>
  <si>
    <t>wi_sls_tx – WI County Sales tax Distributed</t>
  </si>
  <si>
    <t>ch_sls_tx_r96 – Chippewa County Sales Tax Distributed</t>
  </si>
  <si>
    <t>(real 96$)</t>
  </si>
  <si>
    <t>ec_sls_tx_r96– Eau Claire County Sales Tax Distributed</t>
  </si>
  <si>
    <t>– Eau Claire MSA County Sales Tax Distributed (real 96$)</t>
  </si>
  <si>
    <t>wi_sls_tx_r96 – WI County Sales tax Distributed (real 96$)</t>
  </si>
  <si>
    <r>
      <t xml:space="preserve">Contact:  </t>
    </r>
    <r>
      <rPr>
        <sz val="11"/>
        <rFont val="Times New Roman"/>
        <family val="1"/>
      </rPr>
      <t>Blair Kruger, 608-266-1310</t>
    </r>
  </si>
  <si>
    <r>
      <t xml:space="preserve">          </t>
    </r>
    <r>
      <rPr>
        <b/>
        <sz val="11"/>
        <rFont val="Times New Roman"/>
        <family val="1"/>
      </rPr>
      <t>See also: Oakwood Mall Management</t>
    </r>
    <r>
      <rPr>
        <sz val="11"/>
        <rFont val="Times New Roman"/>
        <family val="1"/>
      </rPr>
      <t xml:space="preserve"> (836-0044)</t>
    </r>
  </si>
  <si>
    <t xml:space="preserve">b.kruger@dor.state.wi.us </t>
  </si>
  <si>
    <t xml:space="preserve">Report: Page 16 </t>
  </si>
  <si>
    <t>Web Data Folder, sales_economic_activity folder, cvcerd_sales_tax_data_2010-2019.xls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</si>
</sst>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m\-yyyy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2">
    <xf numFmtId="0" fontId="0" fillId="0" borderId="0" xfId="0"/>
    <xf numFmtId="39" fontId="2" fillId="0" borderId="0" xfId="0" applyNumberFormat="1" applyFont="1" applyBorder="1" applyProtection="1"/>
    <xf numFmtId="0" fontId="0" fillId="0" borderId="0" xfId="0" applyBorder="1"/>
    <xf numFmtId="4" fontId="3" fillId="0" borderId="0" xfId="0" applyNumberFormat="1" applyFont="1" applyProtection="1"/>
    <xf numFmtId="4" fontId="3" fillId="0" borderId="0" xfId="0" applyNumberFormat="1" applyFont="1" applyBorder="1" applyProtection="1"/>
    <xf numFmtId="4" fontId="2" fillId="0" borderId="1" xfId="0" applyNumberFormat="1" applyFont="1" applyBorder="1" applyProtection="1"/>
    <xf numFmtId="4" fontId="2" fillId="0" borderId="0" xfId="0" applyNumberFormat="1" applyFont="1" applyBorder="1" applyProtection="1"/>
    <xf numFmtId="3" fontId="4" fillId="0" borderId="0" xfId="0" applyNumberFormat="1" applyFont="1" applyAlignment="1">
      <alignment horizontal="center"/>
    </xf>
    <xf numFmtId="3" fontId="5" fillId="0" borderId="0" xfId="1" applyNumberFormat="1" applyFont="1" applyAlignment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Fill="1" applyBorder="1" applyAlignment="1" applyProtection="1">
      <alignment horizontal="center"/>
    </xf>
    <xf numFmtId="3" fontId="0" fillId="0" borderId="0" xfId="0" applyNumberFormat="1"/>
    <xf numFmtId="0" fontId="5" fillId="0" borderId="0" xfId="0" applyFont="1"/>
    <xf numFmtId="3" fontId="7" fillId="0" borderId="0" xfId="0" applyNumberFormat="1" applyFont="1" applyAlignment="1"/>
    <xf numFmtId="0" fontId="4" fillId="0" borderId="0" xfId="0" applyFont="1"/>
    <xf numFmtId="165" fontId="4" fillId="0" borderId="0" xfId="0" applyNumberFormat="1" applyFont="1"/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/>
    <xf numFmtId="3" fontId="4" fillId="0" borderId="0" xfId="0" applyNumberFormat="1" applyFont="1"/>
    <xf numFmtId="37" fontId="5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Alignment="1"/>
    <xf numFmtId="37" fontId="5" fillId="0" borderId="0" xfId="0" applyNumberFormat="1" applyFont="1" applyAlignment="1">
      <alignment horizontal="center"/>
    </xf>
    <xf numFmtId="3" fontId="5" fillId="0" borderId="0" xfId="2" applyNumberFormat="1" applyFont="1" applyAlignment="1">
      <alignment horizontal="center"/>
    </xf>
    <xf numFmtId="3" fontId="9" fillId="0" borderId="0" xfId="0" applyNumberFormat="1" applyFont="1" applyAlignment="1" applyProtection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Border="1" applyAlignment="1" applyProtection="1">
      <alignment horizontal="center"/>
    </xf>
    <xf numFmtId="3" fontId="6" fillId="0" borderId="0" xfId="0" applyNumberFormat="1" applyFont="1" applyAlignment="1">
      <alignment horizontal="center" vertical="center"/>
    </xf>
    <xf numFmtId="37" fontId="5" fillId="0" borderId="0" xfId="0" applyNumberFormat="1" applyFont="1" applyBorder="1" applyAlignment="1">
      <alignment horizontal="center"/>
    </xf>
    <xf numFmtId="0" fontId="8" fillId="3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/>
    <xf numFmtId="3" fontId="5" fillId="3" borderId="0" xfId="0" applyNumberFormat="1" applyFont="1" applyFill="1"/>
    <xf numFmtId="0" fontId="5" fillId="3" borderId="0" xfId="0" applyFont="1" applyFill="1"/>
    <xf numFmtId="0" fontId="0" fillId="3" borderId="0" xfId="0" applyFill="1"/>
    <xf numFmtId="3" fontId="4" fillId="2" borderId="0" xfId="0" applyNumberFormat="1" applyFont="1" applyFill="1" applyAlignment="1">
      <alignment horizontal="left"/>
    </xf>
    <xf numFmtId="3" fontId="5" fillId="3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3" fontId="3" fillId="0" borderId="0" xfId="0" applyNumberFormat="1" applyFont="1" applyProtection="1"/>
    <xf numFmtId="37" fontId="0" fillId="0" borderId="0" xfId="0" applyNumberFormat="1"/>
    <xf numFmtId="0" fontId="4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10" fontId="5" fillId="0" borderId="0" xfId="0" applyNumberFormat="1" applyFont="1"/>
    <xf numFmtId="164" fontId="5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/>
    </xf>
    <xf numFmtId="164" fontId="7" fillId="0" borderId="0" xfId="0" applyNumberFormat="1" applyFont="1" applyFill="1" applyAlignment="1"/>
    <xf numFmtId="164" fontId="7" fillId="0" borderId="0" xfId="0" applyNumberFormat="1" applyFont="1" applyFill="1" applyAlignment="1">
      <alignment horizontal="center"/>
    </xf>
    <xf numFmtId="3" fontId="5" fillId="0" borderId="0" xfId="0" applyNumberFormat="1" applyFont="1" applyFill="1"/>
    <xf numFmtId="0" fontId="5" fillId="0" borderId="0" xfId="0" applyFont="1" applyFill="1"/>
    <xf numFmtId="0" fontId="0" fillId="0" borderId="0" xfId="0" applyFill="1"/>
    <xf numFmtId="0" fontId="8" fillId="4" borderId="0" xfId="0" applyFont="1" applyFill="1" applyAlignment="1">
      <alignment horizontal="left"/>
    </xf>
    <xf numFmtId="3" fontId="5" fillId="4" borderId="0" xfId="0" applyNumberFormat="1" applyFont="1" applyFill="1" applyAlignment="1">
      <alignment horizontal="right"/>
    </xf>
    <xf numFmtId="3" fontId="7" fillId="4" borderId="0" xfId="0" applyNumberFormat="1" applyFont="1" applyFill="1" applyAlignment="1"/>
    <xf numFmtId="3" fontId="4" fillId="4" borderId="0" xfId="0" applyNumberFormat="1" applyFont="1" applyFill="1" applyAlignment="1"/>
    <xf numFmtId="3" fontId="7" fillId="4" borderId="0" xfId="0" applyNumberFormat="1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5" fillId="4" borderId="0" xfId="0" applyNumberFormat="1" applyFont="1" applyFill="1"/>
    <xf numFmtId="0" fontId="5" fillId="4" borderId="0" xfId="0" applyFont="1" applyFill="1"/>
    <xf numFmtId="0" fontId="0" fillId="4" borderId="0" xfId="0" applyFill="1"/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/>
    <xf numFmtId="3" fontId="4" fillId="0" borderId="0" xfId="0" applyNumberFormat="1" applyFont="1" applyFill="1" applyAlignment="1"/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64" fontId="7" fillId="4" borderId="0" xfId="0" applyNumberFormat="1" applyFont="1" applyFill="1" applyAlignment="1"/>
    <xf numFmtId="164" fontId="7" fillId="4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/>
    <xf numFmtId="2" fontId="7" fillId="4" borderId="0" xfId="0" applyNumberFormat="1" applyFont="1" applyFill="1" applyAlignment="1"/>
    <xf numFmtId="4" fontId="5" fillId="4" borderId="0" xfId="0" applyNumberFormat="1" applyFont="1" applyFill="1" applyAlignment="1">
      <alignment horizontal="center"/>
    </xf>
    <xf numFmtId="1" fontId="0" fillId="0" borderId="0" xfId="0" applyNumberFormat="1"/>
    <xf numFmtId="0" fontId="5" fillId="4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 applyProtection="1">
      <alignment horizontal="center"/>
    </xf>
    <xf numFmtId="4" fontId="3" fillId="0" borderId="0" xfId="0" applyNumberFormat="1" applyFont="1" applyFill="1" applyBorder="1" applyProtection="1"/>
    <xf numFmtId="0" fontId="0" fillId="0" borderId="0" xfId="0" applyFill="1" applyBorder="1"/>
    <xf numFmtId="166" fontId="4" fillId="0" borderId="0" xfId="0" applyNumberFormat="1" applyFont="1" applyAlignment="1">
      <alignment horizontal="left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9" applyAlignment="1">
      <alignment vertical="center"/>
    </xf>
    <xf numFmtId="0" fontId="12" fillId="0" borderId="0" xfId="0" applyFont="1" applyAlignment="1">
      <alignment horizontal="left" vertical="center" indent="2"/>
    </xf>
    <xf numFmtId="0" fontId="16" fillId="0" borderId="0" xfId="9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4" fillId="0" borderId="0" xfId="0" applyFont="1" applyAlignment="1">
      <alignment horizontal="left" vertical="center" indent="2"/>
    </xf>
    <xf numFmtId="0" fontId="15" fillId="0" borderId="0" xfId="0" applyFont="1" applyAlignment="1">
      <alignment vertical="center"/>
    </xf>
  </cellXfs>
  <cellStyles count="10">
    <cellStyle name="Comma" xfId="1" builtinId="3"/>
    <cellStyle name="Currency" xfId="2" builtinId="4"/>
    <cellStyle name="Currency 2" xfId="3"/>
    <cellStyle name="Currency 2 2" xfId="7"/>
    <cellStyle name="Currency 3" xfId="4"/>
    <cellStyle name="Currency 4" xfId="6"/>
    <cellStyle name="Currency 5" xfId="8"/>
    <cellStyle name="Hyperlink" xfId="9" builtinId="8"/>
    <cellStyle name="Normal" xfId="0" builtinId="0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Eau Claire MSA: Sales Tax Distributed</a:t>
            </a:r>
          </a:p>
        </c:rich>
      </c:tx>
      <c:layout>
        <c:manualLayout>
          <c:xMode val="edge"/>
          <c:yMode val="edge"/>
          <c:x val="0.23175182481751821"/>
          <c:y val="3.7800687285223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23357664233576"/>
          <c:y val="0.20045891170820143"/>
          <c:w val="0.80291970802919721"/>
          <c:h val="0.687287388045566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'mnth-mnth'!$A$12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610609805161216E-2"/>
                  <c:y val="2.043059050608356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9E-4077-A477-E2B21FECF09D}"/>
                </c:ext>
              </c:extLst>
            </c:dLbl>
            <c:dLbl>
              <c:idx val="1"/>
              <c:layout>
                <c:manualLayout>
                  <c:x val="-1.6475084774987069E-2"/>
                  <c:y val="1.5930225216693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9E-4077-A477-E2B21FECF09D}"/>
                </c:ext>
              </c:extLst>
            </c:dLbl>
            <c:dLbl>
              <c:idx val="2"/>
              <c:layout>
                <c:manualLayout>
                  <c:x val="-1.2770682741815774E-2"/>
                  <c:y val="1.73297375600428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9E-4077-A477-E2B21FECF09D}"/>
                </c:ext>
              </c:extLst>
            </c:dLbl>
            <c:dLbl>
              <c:idx val="3"/>
              <c:layout>
                <c:manualLayout>
                  <c:x val="-1.3989118148552599E-2"/>
                  <c:y val="2.065571700444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9E-4077-A477-E2B21FECF09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'mnth-mnth'!$J$1:$M$1</c:f>
              <c:strCache>
                <c:ptCount val="4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'mnth-mnth'!$J$12:$M$12</c:f>
              <c:numCache>
                <c:formatCode>#,##0</c:formatCode>
                <c:ptCount val="4"/>
                <c:pt idx="0">
                  <c:v>832051</c:v>
                </c:pt>
                <c:pt idx="1">
                  <c:v>666976</c:v>
                </c:pt>
                <c:pt idx="2">
                  <c:v>861361</c:v>
                </c:pt>
                <c:pt idx="3">
                  <c:v>797731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9E-4077-A477-E2B21FECF09D}"/>
            </c:ext>
          </c:extLst>
        </c:ser>
        <c:ser>
          <c:idx val="0"/>
          <c:order val="1"/>
          <c:tx>
            <c:strRef>
              <c:f>'mnth-mnth'!$A$13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408125152079686E-2"/>
                  <c:y val="1.84183795411089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9E-4077-A477-E2B21FECF09D}"/>
                </c:ext>
              </c:extLst>
            </c:dLbl>
            <c:dLbl>
              <c:idx val="1"/>
              <c:layout>
                <c:manualLayout>
                  <c:x val="1.8724948631922658E-2"/>
                  <c:y val="1.36262416639462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9E-4077-A477-E2B21FECF09D}"/>
                </c:ext>
              </c:extLst>
            </c:dLbl>
            <c:dLbl>
              <c:idx val="2"/>
              <c:layout>
                <c:manualLayout>
                  <c:x val="1.4420368986723374E-2"/>
                  <c:y val="1.5091412542504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9E-4077-A477-E2B21FECF09D}"/>
                </c:ext>
              </c:extLst>
            </c:dLbl>
            <c:dLbl>
              <c:idx val="3"/>
              <c:layout>
                <c:manualLayout>
                  <c:x val="1.0793058417884718E-2"/>
                  <c:y val="1.06395049349540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9E-4077-A477-E2B21FECF09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'mnth-mnth'!$J$1:$M$1</c:f>
              <c:strCache>
                <c:ptCount val="4"/>
                <c:pt idx="0">
                  <c:v>sep</c:v>
                </c:pt>
                <c:pt idx="1">
                  <c:v>oct</c:v>
                </c:pt>
                <c:pt idx="2">
                  <c:v>nov</c:v>
                </c:pt>
                <c:pt idx="3">
                  <c:v>dec</c:v>
                </c:pt>
              </c:strCache>
            </c:strRef>
          </c:cat>
          <c:val>
            <c:numRef>
              <c:f>'mnth-mnth'!$J$13:$M$13</c:f>
              <c:numCache>
                <c:formatCode>#,##0</c:formatCode>
                <c:ptCount val="4"/>
                <c:pt idx="0">
                  <c:v>756532</c:v>
                </c:pt>
                <c:pt idx="1">
                  <c:v>850836</c:v>
                </c:pt>
                <c:pt idx="2">
                  <c:v>917754</c:v>
                </c:pt>
                <c:pt idx="3">
                  <c:v>721358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9E-4077-A477-E2B21FECF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261096"/>
        <c:axId val="271774280"/>
      </c:barChart>
      <c:catAx>
        <c:axId val="271261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774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1774280"/>
        <c:scaling>
          <c:orientation val="minMax"/>
          <c:max val="12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1996 $</a:t>
                </a:r>
              </a:p>
            </c:rich>
          </c:tx>
          <c:layout>
            <c:manualLayout>
              <c:xMode val="edge"/>
              <c:yMode val="edge"/>
              <c:x val="9.1240875912408752E-3"/>
              <c:y val="0.443300412190744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261096"/>
        <c:crosses val="autoZero"/>
        <c:crossBetween val="between"/>
        <c:majorUnit val="250000"/>
        <c:min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678832116788329"/>
          <c:y val="2.4054982817869421E-2"/>
          <c:w val="9.8540145985401534E-2"/>
          <c:h val="0.15463953603737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Eau Claire MSA: Year to Date 
Sales Tax Distributed</a:t>
            </a:r>
          </a:p>
        </c:rich>
      </c:tx>
      <c:layout>
        <c:manualLayout>
          <c:xMode val="edge"/>
          <c:yMode val="edge"/>
          <c:x val="0.31751824817518248"/>
          <c:y val="1.7361111111111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8929440389293"/>
          <c:y val="0.19444510377707178"/>
          <c:w val="0.78953771289537711"/>
          <c:h val="0.70370589093030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'mnth-mnth'!$A$12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967173325203297E-4"/>
                  <c:y val="4.5587465268488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40-4080-9CE7-08B51A3339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jan-dec</c:v>
              </c:pt>
            </c:strLit>
          </c:cat>
          <c:val>
            <c:numRef>
              <c:f>'mnth-mnth'!$N$12</c:f>
              <c:numCache>
                <c:formatCode>#,##0</c:formatCode>
                <c:ptCount val="1"/>
                <c:pt idx="0">
                  <c:v>8401900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40-4080-9CE7-08B51A333990}"/>
            </c:ext>
          </c:extLst>
        </c:ser>
        <c:ser>
          <c:idx val="0"/>
          <c:order val="1"/>
          <c:tx>
            <c:strRef>
              <c:f>'mnth-mnth'!$A$13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68801671281744E-3"/>
                  <c:y val="1.24567960427327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40-4080-9CE7-08B51A33399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jan-dec</c:v>
              </c:pt>
            </c:strLit>
          </c:cat>
          <c:val>
            <c:numRef>
              <c:f>'mnth-mnth'!$N$13</c:f>
              <c:numCache>
                <c:formatCode>#,##0</c:formatCode>
                <c:ptCount val="1"/>
                <c:pt idx="0">
                  <c:v>9136389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40-4080-9CE7-08B51A33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32056"/>
        <c:axId val="179037264"/>
      </c:barChart>
      <c:catAx>
        <c:axId val="27143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03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9037264"/>
        <c:scaling>
          <c:orientation val="minMax"/>
          <c:max val="1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1996 $</a:t>
                </a:r>
              </a:p>
            </c:rich>
          </c:tx>
          <c:layout>
            <c:manualLayout>
              <c:xMode val="edge"/>
              <c:yMode val="edge"/>
              <c:x val="9.1240875912408752E-3"/>
              <c:y val="0.399307013706620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1432056"/>
        <c:crosses val="autoZero"/>
        <c:crossBetween val="between"/>
        <c:majorUnit val="2000000"/>
        <c:minorUnit val="5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03649635036497"/>
          <c:y val="1.7361111111111115E-2"/>
          <c:w val="9.8540145985401534E-2"/>
          <c:h val="0.156250364537766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142875</xdr:rowOff>
    </xdr:from>
    <xdr:to>
      <xdr:col>9</xdr:col>
      <xdr:colOff>352425</xdr:colOff>
      <xdr:row>18</xdr:row>
      <xdr:rowOff>0</xdr:rowOff>
    </xdr:to>
    <xdr:graphicFrame macro="">
      <xdr:nvGraphicFramePr>
        <xdr:cNvPr id="148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1</xdr:row>
      <xdr:rowOff>47625</xdr:rowOff>
    </xdr:from>
    <xdr:to>
      <xdr:col>18</xdr:col>
      <xdr:colOff>409575</xdr:colOff>
      <xdr:row>18</xdr:row>
      <xdr:rowOff>38100</xdr:rowOff>
    </xdr:to>
    <xdr:graphicFrame macro="">
      <xdr:nvGraphicFramePr>
        <xdr:cNvPr id="148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data\sls_tx_oth_consump\ec_ch_wi_slstx_dist.xls" TargetMode="External"/><Relationship Id="rId2" Type="http://schemas.openxmlformats.org/officeDocument/2006/relationships/hyperlink" Target="file:///C:\Users\data\sls_tx_oth_consump\slstx_dist_mnth_cnty_2000-4.10.xls" TargetMode="External"/><Relationship Id="rId1" Type="http://schemas.openxmlformats.org/officeDocument/2006/relationships/hyperlink" Target="http://www.dor.state.wi.us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file:///C:\Users\data\web_data\sales_economic_activity\cvcerd_sales_tax_data_2010-2019.xls" TargetMode="External"/><Relationship Id="rId4" Type="http://schemas.openxmlformats.org/officeDocument/2006/relationships/hyperlink" Target="http://www.dor.state.wi.us/report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19"/>
  <sheetViews>
    <sheetView zoomScaleNormal="85" workbookViewId="0">
      <pane xSplit="2" ySplit="1" topLeftCell="C130" activePane="bottomRight" state="frozen"/>
      <selection pane="topRight" activeCell="C1" sqref="C1"/>
      <selection pane="bottomLeft" activeCell="A2" sqref="A2"/>
      <selection pane="bottomRight" activeCell="B196" sqref="B196"/>
    </sheetView>
  </sheetViews>
  <sheetFormatPr defaultRowHeight="12.75" x14ac:dyDescent="0.2"/>
  <cols>
    <col min="1" max="2" width="9.7109375" style="93" customWidth="1"/>
    <col min="3" max="3" width="17.7109375" style="11" bestFit="1" customWidth="1"/>
    <col min="4" max="4" width="17.85546875" style="11" bestFit="1" customWidth="1"/>
    <col min="5" max="5" width="18.28515625" style="46" bestFit="1" customWidth="1"/>
    <col min="6" max="6" width="13.7109375" style="3" customWidth="1"/>
    <col min="7" max="7" width="14.85546875" customWidth="1"/>
  </cols>
  <sheetData>
    <row r="1" spans="1:5" x14ac:dyDescent="0.2">
      <c r="A1" s="93" t="s">
        <v>1</v>
      </c>
      <c r="B1" s="93" t="s">
        <v>0</v>
      </c>
      <c r="C1" s="7" t="s">
        <v>69</v>
      </c>
      <c r="D1" s="7" t="s">
        <v>70</v>
      </c>
      <c r="E1" s="86" t="s">
        <v>71</v>
      </c>
    </row>
    <row r="2" spans="1:5" x14ac:dyDescent="0.2">
      <c r="A2" s="93">
        <v>36526</v>
      </c>
      <c r="B2" s="93">
        <v>36434</v>
      </c>
      <c r="C2" s="8">
        <v>225068.5</v>
      </c>
      <c r="D2" s="8">
        <v>472520.82</v>
      </c>
      <c r="E2" s="46">
        <v>15036529.43</v>
      </c>
    </row>
    <row r="3" spans="1:5" x14ac:dyDescent="0.2">
      <c r="A3" s="93">
        <v>36557</v>
      </c>
      <c r="B3" s="93">
        <v>36465</v>
      </c>
      <c r="C3" s="8">
        <v>178804.84</v>
      </c>
      <c r="D3" s="8">
        <v>518938.49</v>
      </c>
      <c r="E3" s="46">
        <v>13965247.379999999</v>
      </c>
    </row>
    <row r="4" spans="1:5" x14ac:dyDescent="0.2">
      <c r="A4" s="93">
        <v>36586</v>
      </c>
      <c r="B4" s="93">
        <v>36495</v>
      </c>
      <c r="C4" s="8">
        <v>211191.25</v>
      </c>
      <c r="D4" s="8">
        <v>428278.19</v>
      </c>
      <c r="E4" s="46">
        <v>12421440.410000004</v>
      </c>
    </row>
    <row r="5" spans="1:5" x14ac:dyDescent="0.2">
      <c r="A5" s="93">
        <v>36617</v>
      </c>
      <c r="B5" s="93">
        <v>36526</v>
      </c>
      <c r="C5" s="8">
        <v>152067.82</v>
      </c>
      <c r="D5" s="8">
        <v>321310.02</v>
      </c>
      <c r="E5" s="46">
        <v>11008751.950000001</v>
      </c>
    </row>
    <row r="6" spans="1:5" x14ac:dyDescent="0.2">
      <c r="A6" s="93">
        <v>36647</v>
      </c>
      <c r="B6" s="93">
        <v>36557</v>
      </c>
      <c r="C6" s="8">
        <v>291512.25</v>
      </c>
      <c r="D6" s="8">
        <v>652046.31999999995</v>
      </c>
      <c r="E6" s="46">
        <v>19517166.75</v>
      </c>
    </row>
    <row r="7" spans="1:5" x14ac:dyDescent="0.2">
      <c r="A7" s="93">
        <v>36678</v>
      </c>
      <c r="B7" s="93">
        <v>36586</v>
      </c>
      <c r="C7" s="33">
        <v>257780.332073639</v>
      </c>
      <c r="D7" s="33">
        <v>563298.84508526896</v>
      </c>
      <c r="E7" s="46">
        <v>29277185.02</v>
      </c>
    </row>
    <row r="8" spans="1:5" x14ac:dyDescent="0.2">
      <c r="A8" s="93">
        <v>36708</v>
      </c>
      <c r="B8" s="93">
        <v>36617</v>
      </c>
      <c r="C8" s="8">
        <v>259884.63</v>
      </c>
      <c r="D8" s="8">
        <v>539428.86</v>
      </c>
      <c r="E8" s="46">
        <v>17378688.359999999</v>
      </c>
    </row>
    <row r="9" spans="1:5" x14ac:dyDescent="0.2">
      <c r="A9" s="93">
        <v>36739</v>
      </c>
      <c r="B9" s="93">
        <v>36647</v>
      </c>
      <c r="C9" s="8">
        <v>293153.55</v>
      </c>
      <c r="D9" s="8">
        <v>587399.31000000006</v>
      </c>
      <c r="E9" s="46">
        <v>19915106.060000002</v>
      </c>
    </row>
    <row r="10" spans="1:5" x14ac:dyDescent="0.2">
      <c r="A10" s="93">
        <v>36770</v>
      </c>
      <c r="B10" s="93">
        <v>36678</v>
      </c>
      <c r="C10" s="8">
        <v>303406.69</v>
      </c>
      <c r="D10" s="8">
        <v>619119.74</v>
      </c>
      <c r="E10" s="46">
        <v>20597666.860000007</v>
      </c>
    </row>
    <row r="11" spans="1:5" x14ac:dyDescent="0.2">
      <c r="A11" s="93">
        <v>36800</v>
      </c>
      <c r="B11" s="93">
        <v>36708</v>
      </c>
      <c r="C11" s="8">
        <v>262795.18</v>
      </c>
      <c r="D11" s="8">
        <v>567441.47</v>
      </c>
      <c r="E11" s="46">
        <v>19105522.089999996</v>
      </c>
    </row>
    <row r="12" spans="1:5" x14ac:dyDescent="0.2">
      <c r="A12" s="93">
        <v>36831</v>
      </c>
      <c r="B12" s="93">
        <v>36739</v>
      </c>
      <c r="C12" s="8">
        <v>263390.14</v>
      </c>
      <c r="D12" s="8">
        <v>566620.32999999996</v>
      </c>
      <c r="E12" s="46">
        <v>18776721.390000004</v>
      </c>
    </row>
    <row r="13" spans="1:5" x14ac:dyDescent="0.2">
      <c r="A13" s="93">
        <v>36861</v>
      </c>
      <c r="B13" s="93">
        <v>36770</v>
      </c>
      <c r="C13" s="8">
        <v>317545.57</v>
      </c>
      <c r="D13" s="8">
        <v>658516.43000000005</v>
      </c>
      <c r="E13" s="46">
        <v>18214701.230000004</v>
      </c>
    </row>
    <row r="14" spans="1:5" x14ac:dyDescent="0.2">
      <c r="A14" s="93">
        <v>36892</v>
      </c>
      <c r="B14" s="93">
        <v>36800</v>
      </c>
      <c r="C14" s="8">
        <v>248895.75</v>
      </c>
      <c r="D14" s="8">
        <v>583598.71</v>
      </c>
      <c r="E14" s="46">
        <v>17167965.41</v>
      </c>
    </row>
    <row r="15" spans="1:5" x14ac:dyDescent="0.2">
      <c r="A15" s="93">
        <v>36923</v>
      </c>
      <c r="B15" s="93">
        <v>36831</v>
      </c>
      <c r="C15" s="8">
        <v>239379.94</v>
      </c>
      <c r="D15" s="8">
        <v>617819.59</v>
      </c>
      <c r="E15" s="46">
        <v>18028195.689999994</v>
      </c>
    </row>
    <row r="16" spans="1:5" x14ac:dyDescent="0.2">
      <c r="A16" s="93">
        <v>36951</v>
      </c>
      <c r="B16" s="93">
        <v>36861</v>
      </c>
      <c r="C16" s="8">
        <v>231291.51999999999</v>
      </c>
      <c r="D16" s="8">
        <v>617708.88</v>
      </c>
      <c r="E16" s="46">
        <v>17570487.889999997</v>
      </c>
    </row>
    <row r="17" spans="1:7" ht="12.75" customHeight="1" x14ac:dyDescent="0.2">
      <c r="A17" s="93">
        <v>36982</v>
      </c>
      <c r="B17" s="93">
        <v>36892</v>
      </c>
      <c r="C17" s="8">
        <v>219592.79</v>
      </c>
      <c r="D17" s="8">
        <v>516733.2</v>
      </c>
      <c r="E17" s="46">
        <v>16696170</v>
      </c>
      <c r="F17" s="4"/>
      <c r="G17" s="2"/>
    </row>
    <row r="18" spans="1:7" x14ac:dyDescent="0.2">
      <c r="A18" s="93">
        <v>37012</v>
      </c>
      <c r="B18" s="93">
        <v>36923</v>
      </c>
      <c r="C18" s="8">
        <v>248798.58</v>
      </c>
      <c r="D18" s="8">
        <v>518771.3</v>
      </c>
      <c r="E18" s="46">
        <v>16304502.669999992</v>
      </c>
      <c r="F18" s="4"/>
      <c r="G18" s="4"/>
    </row>
    <row r="19" spans="1:7" x14ac:dyDescent="0.2">
      <c r="A19" s="93">
        <v>37043</v>
      </c>
      <c r="B19" s="93">
        <v>36951</v>
      </c>
      <c r="C19" s="8">
        <v>238907.35</v>
      </c>
      <c r="D19" s="8">
        <v>528460.68999999994</v>
      </c>
      <c r="E19" s="46">
        <v>17044779.259999998</v>
      </c>
      <c r="F19" s="4"/>
      <c r="G19" s="4"/>
    </row>
    <row r="20" spans="1:7" x14ac:dyDescent="0.2">
      <c r="A20" s="93">
        <v>37073</v>
      </c>
      <c r="B20" s="93">
        <v>36982</v>
      </c>
      <c r="C20" s="8">
        <v>277304.8</v>
      </c>
      <c r="D20" s="8">
        <v>578176.21</v>
      </c>
      <c r="E20" s="46">
        <v>18342345.829999998</v>
      </c>
      <c r="F20" s="4"/>
      <c r="G20" s="2"/>
    </row>
    <row r="21" spans="1:7" x14ac:dyDescent="0.2">
      <c r="A21" s="93">
        <v>37104</v>
      </c>
      <c r="B21" s="93">
        <v>37012</v>
      </c>
      <c r="C21" s="8">
        <v>310781.18</v>
      </c>
      <c r="D21" s="8">
        <v>615271.56000000006</v>
      </c>
      <c r="E21" s="46">
        <v>21753123.680000003</v>
      </c>
    </row>
    <row r="22" spans="1:7" x14ac:dyDescent="0.2">
      <c r="A22" s="93">
        <v>37135</v>
      </c>
      <c r="B22" s="93">
        <v>37043</v>
      </c>
      <c r="C22" s="8">
        <v>313094.33</v>
      </c>
      <c r="D22" s="8">
        <v>628909.14</v>
      </c>
      <c r="E22" s="46">
        <v>21751470.190000009</v>
      </c>
    </row>
    <row r="23" spans="1:7" x14ac:dyDescent="0.2">
      <c r="A23" s="93">
        <v>37165</v>
      </c>
      <c r="B23" s="93">
        <v>37073</v>
      </c>
      <c r="C23" s="8">
        <v>292926.03999999998</v>
      </c>
      <c r="D23" s="8">
        <v>617223.96</v>
      </c>
      <c r="E23" s="46">
        <v>20104850.699999999</v>
      </c>
      <c r="F23" s="1"/>
      <c r="G23" s="5"/>
    </row>
    <row r="24" spans="1:7" x14ac:dyDescent="0.2">
      <c r="A24" s="93">
        <v>37196</v>
      </c>
      <c r="B24" s="93">
        <v>37104</v>
      </c>
      <c r="C24" s="8">
        <v>265947.38</v>
      </c>
      <c r="D24" s="8">
        <v>594425.07999999996</v>
      </c>
      <c r="E24" s="46">
        <v>18796445.639999997</v>
      </c>
    </row>
    <row r="25" spans="1:7" x14ac:dyDescent="0.2">
      <c r="A25" s="93">
        <v>37226</v>
      </c>
      <c r="B25" s="93">
        <v>37135</v>
      </c>
      <c r="C25" s="8">
        <v>286796.07</v>
      </c>
      <c r="D25" s="8">
        <v>567721.78</v>
      </c>
      <c r="E25" s="46">
        <v>18971352.050000008</v>
      </c>
      <c r="F25" s="4"/>
      <c r="G25" s="2"/>
    </row>
    <row r="26" spans="1:7" x14ac:dyDescent="0.2">
      <c r="A26" s="93">
        <v>37257</v>
      </c>
      <c r="B26" s="93">
        <v>37165</v>
      </c>
      <c r="C26" s="9">
        <v>258498.39</v>
      </c>
      <c r="D26" s="9">
        <v>575811.64</v>
      </c>
      <c r="E26" s="46">
        <v>17146849.559999999</v>
      </c>
      <c r="F26" s="4"/>
      <c r="G26" s="2"/>
    </row>
    <row r="27" spans="1:7" x14ac:dyDescent="0.2">
      <c r="A27" s="93">
        <v>37288</v>
      </c>
      <c r="B27" s="93">
        <v>37196</v>
      </c>
      <c r="C27" s="9">
        <v>273765.92</v>
      </c>
      <c r="D27" s="9">
        <v>778393.27</v>
      </c>
      <c r="E27" s="46">
        <v>21813248.120000001</v>
      </c>
      <c r="F27" s="4"/>
      <c r="G27" s="2"/>
    </row>
    <row r="28" spans="1:7" x14ac:dyDescent="0.2">
      <c r="A28" s="93">
        <v>37316</v>
      </c>
      <c r="B28" s="93">
        <v>37226</v>
      </c>
      <c r="C28" s="9">
        <v>210831.75</v>
      </c>
      <c r="D28" s="9">
        <v>500909.47</v>
      </c>
      <c r="E28" s="46">
        <v>16153281.619999997</v>
      </c>
      <c r="F28" s="4"/>
      <c r="G28" s="2"/>
    </row>
    <row r="29" spans="1:7" x14ac:dyDescent="0.2">
      <c r="A29" s="93">
        <v>37347</v>
      </c>
      <c r="B29" s="93">
        <v>37257</v>
      </c>
      <c r="C29" s="9">
        <v>209761.01</v>
      </c>
      <c r="D29" s="9">
        <v>487658.99</v>
      </c>
      <c r="E29" s="46">
        <v>16107227.590000002</v>
      </c>
      <c r="F29" s="4"/>
      <c r="G29" s="2"/>
    </row>
    <row r="30" spans="1:7" x14ac:dyDescent="0.2">
      <c r="A30" s="93">
        <v>37377</v>
      </c>
      <c r="B30" s="93">
        <v>37288</v>
      </c>
      <c r="C30" s="9">
        <v>231367.67999999999</v>
      </c>
      <c r="D30" s="9">
        <v>541813.1</v>
      </c>
      <c r="E30" s="46">
        <v>17034505.860000003</v>
      </c>
      <c r="F30" s="4"/>
      <c r="G30" s="2"/>
    </row>
    <row r="31" spans="1:7" x14ac:dyDescent="0.2">
      <c r="A31" s="93">
        <v>37408</v>
      </c>
      <c r="B31" s="93">
        <v>37316</v>
      </c>
      <c r="C31" s="9">
        <v>260861.5</v>
      </c>
      <c r="D31" s="9">
        <v>574931.51</v>
      </c>
      <c r="E31" s="46">
        <v>18301855.329999998</v>
      </c>
      <c r="F31" s="4"/>
      <c r="G31" s="2"/>
    </row>
    <row r="32" spans="1:7" x14ac:dyDescent="0.2">
      <c r="A32" s="93">
        <v>37438</v>
      </c>
      <c r="B32" s="93">
        <v>37347</v>
      </c>
      <c r="C32" s="9">
        <v>272246.84999999998</v>
      </c>
      <c r="D32" s="9">
        <v>622575.47</v>
      </c>
      <c r="E32" s="46">
        <v>20219070.700000003</v>
      </c>
      <c r="F32" s="4"/>
      <c r="G32" s="2"/>
    </row>
    <row r="33" spans="1:7" x14ac:dyDescent="0.2">
      <c r="A33" s="93">
        <v>37469</v>
      </c>
      <c r="B33" s="93">
        <v>37377</v>
      </c>
      <c r="C33" s="9">
        <v>282480.08</v>
      </c>
      <c r="D33" s="9">
        <v>594727.26</v>
      </c>
      <c r="E33" s="46">
        <v>20130247.449999996</v>
      </c>
      <c r="F33" s="4"/>
      <c r="G33" s="2"/>
    </row>
    <row r="34" spans="1:7" x14ac:dyDescent="0.2">
      <c r="A34" s="93">
        <v>37500</v>
      </c>
      <c r="B34" s="93">
        <v>37408</v>
      </c>
      <c r="C34" s="9">
        <v>320173.52</v>
      </c>
      <c r="D34" s="9">
        <v>687668.09</v>
      </c>
      <c r="E34" s="46">
        <v>23132918.09</v>
      </c>
      <c r="F34" s="4"/>
      <c r="G34" s="2"/>
    </row>
    <row r="35" spans="1:7" x14ac:dyDescent="0.2">
      <c r="A35" s="93">
        <v>37530</v>
      </c>
      <c r="B35" s="93">
        <v>37438</v>
      </c>
      <c r="C35" s="9">
        <v>288665.21999999997</v>
      </c>
      <c r="D35" s="9">
        <v>639441.12</v>
      </c>
      <c r="E35" s="46">
        <v>21516155.549999993</v>
      </c>
      <c r="F35" s="4"/>
      <c r="G35" s="2"/>
    </row>
    <row r="36" spans="1:7" s="62" customFormat="1" x14ac:dyDescent="0.2">
      <c r="A36" s="93">
        <v>37590</v>
      </c>
      <c r="B36" s="93">
        <v>37469</v>
      </c>
      <c r="C36" s="90">
        <v>286045.80124999996</v>
      </c>
      <c r="D36" s="90">
        <v>631141.00374999992</v>
      </c>
      <c r="E36" s="46">
        <f>AVERAGE(E37,E35,E48:E49,E24:E25,E12:E13)</f>
        <v>20439844.818750001</v>
      </c>
      <c r="F36" s="91"/>
      <c r="G36" s="92"/>
    </row>
    <row r="37" spans="1:7" s="62" customFormat="1" x14ac:dyDescent="0.2">
      <c r="A37" s="93">
        <v>37561</v>
      </c>
      <c r="B37" s="93">
        <v>37500</v>
      </c>
      <c r="C37" s="20">
        <v>257329.81</v>
      </c>
      <c r="D37" s="20">
        <v>582544.12</v>
      </c>
      <c r="E37" s="46">
        <v>19139951.789999995</v>
      </c>
      <c r="F37" s="91"/>
      <c r="G37" s="92"/>
    </row>
    <row r="38" spans="1:7" x14ac:dyDescent="0.2">
      <c r="A38" s="93">
        <v>37591</v>
      </c>
      <c r="B38" s="93">
        <v>37530</v>
      </c>
      <c r="C38" s="33">
        <v>236886.02282414833</v>
      </c>
      <c r="D38" s="33">
        <v>567463.11429070123</v>
      </c>
      <c r="E38" s="46">
        <v>20081800</v>
      </c>
      <c r="F38" s="4"/>
      <c r="G38" s="2"/>
    </row>
    <row r="39" spans="1:7" x14ac:dyDescent="0.2">
      <c r="A39" s="93">
        <v>37622</v>
      </c>
      <c r="B39" s="93">
        <v>37561</v>
      </c>
      <c r="C39" s="34">
        <v>255243.06815806765</v>
      </c>
      <c r="D39" s="34">
        <v>648650.10115325567</v>
      </c>
      <c r="E39" s="46">
        <v>17944800</v>
      </c>
      <c r="F39" s="1"/>
      <c r="G39" s="6"/>
    </row>
    <row r="40" spans="1:7" x14ac:dyDescent="0.2">
      <c r="A40" s="93">
        <v>37653</v>
      </c>
      <c r="B40" s="93">
        <v>37591</v>
      </c>
      <c r="C40" s="34">
        <v>269130.90800064529</v>
      </c>
      <c r="D40" s="34">
        <v>749410.27327426407</v>
      </c>
      <c r="E40" s="46">
        <v>22222800</v>
      </c>
    </row>
    <row r="41" spans="1:7" x14ac:dyDescent="0.2">
      <c r="A41" s="93">
        <v>37681</v>
      </c>
      <c r="B41" s="93">
        <v>37622</v>
      </c>
      <c r="C41" s="34">
        <v>337757.10931312031</v>
      </c>
      <c r="D41" s="34">
        <v>541835.73061428324</v>
      </c>
      <c r="E41" s="46">
        <v>16332500</v>
      </c>
    </row>
    <row r="42" spans="1:7" x14ac:dyDescent="0.2">
      <c r="A42" s="93">
        <v>37712</v>
      </c>
      <c r="B42" s="93">
        <v>37653</v>
      </c>
      <c r="C42" s="34">
        <v>220846.75103925567</v>
      </c>
      <c r="D42" s="34">
        <v>562538.86233957065</v>
      </c>
      <c r="E42" s="46">
        <v>16710500</v>
      </c>
    </row>
    <row r="43" spans="1:7" x14ac:dyDescent="0.2">
      <c r="A43" s="93">
        <v>37742</v>
      </c>
      <c r="B43" s="93">
        <v>37681</v>
      </c>
      <c r="C43" s="34">
        <v>270945.06036819506</v>
      </c>
      <c r="D43" s="34">
        <v>610784.88542634482</v>
      </c>
      <c r="E43" s="46">
        <v>15392100</v>
      </c>
    </row>
    <row r="44" spans="1:7" x14ac:dyDescent="0.2">
      <c r="A44" s="93">
        <v>37773</v>
      </c>
      <c r="B44" s="93">
        <v>37712</v>
      </c>
      <c r="C44" s="35">
        <v>229643.36478186361</v>
      </c>
      <c r="D44" s="35">
        <v>519658.42898022477</v>
      </c>
      <c r="E44" s="46">
        <v>14905213.500000002</v>
      </c>
    </row>
    <row r="45" spans="1:7" x14ac:dyDescent="0.2">
      <c r="A45" s="93">
        <v>37803</v>
      </c>
      <c r="B45" s="93">
        <v>37742</v>
      </c>
      <c r="C45" s="35">
        <v>302937.98782980465</v>
      </c>
      <c r="D45" s="35">
        <v>654937.42251568031</v>
      </c>
      <c r="E45" s="46">
        <v>25193485.929999992</v>
      </c>
    </row>
    <row r="46" spans="1:7" x14ac:dyDescent="0.2">
      <c r="A46" s="93">
        <v>37834</v>
      </c>
      <c r="B46" s="93">
        <v>37773</v>
      </c>
      <c r="C46" s="35">
        <v>234272.38768489944</v>
      </c>
      <c r="D46" s="35">
        <v>518708.40140567429</v>
      </c>
      <c r="E46" s="46">
        <v>21406012</v>
      </c>
    </row>
    <row r="47" spans="1:7" x14ac:dyDescent="0.2">
      <c r="A47" s="93">
        <v>37865</v>
      </c>
      <c r="B47" s="93">
        <v>37803</v>
      </c>
      <c r="C47" s="9">
        <v>327957.19</v>
      </c>
      <c r="D47" s="9">
        <v>624933.56000000006</v>
      </c>
      <c r="E47" s="46">
        <v>21495821.030000005</v>
      </c>
    </row>
    <row r="48" spans="1:7" x14ac:dyDescent="0.2">
      <c r="A48" s="93">
        <v>37895</v>
      </c>
      <c r="B48" s="93">
        <v>37834</v>
      </c>
      <c r="C48" s="10">
        <v>338875.5</v>
      </c>
      <c r="D48" s="10">
        <v>709890.17</v>
      </c>
      <c r="E48" s="46">
        <v>24903785.690000001</v>
      </c>
    </row>
    <row r="49" spans="1:5" x14ac:dyDescent="0.2">
      <c r="A49" s="93">
        <v>37926</v>
      </c>
      <c r="B49" s="93">
        <v>37865</v>
      </c>
      <c r="C49" s="10">
        <v>318437.14</v>
      </c>
      <c r="D49" s="10">
        <v>771541.18</v>
      </c>
      <c r="E49" s="46">
        <v>23199645.210000001</v>
      </c>
    </row>
    <row r="50" spans="1:5" x14ac:dyDescent="0.2">
      <c r="A50" s="93">
        <v>37956</v>
      </c>
      <c r="B50" s="93">
        <v>37895</v>
      </c>
      <c r="C50" s="11">
        <v>244139.34</v>
      </c>
      <c r="D50" s="11">
        <v>475530.28</v>
      </c>
      <c r="E50" s="46">
        <v>17669586.069999997</v>
      </c>
    </row>
    <row r="51" spans="1:5" x14ac:dyDescent="0.2">
      <c r="A51" s="93">
        <v>37987</v>
      </c>
      <c r="B51" s="93">
        <v>37926</v>
      </c>
      <c r="C51" s="9">
        <v>263577.99</v>
      </c>
      <c r="D51" s="9">
        <v>694290.17</v>
      </c>
      <c r="E51" s="20">
        <v>20225994.900000002</v>
      </c>
    </row>
    <row r="52" spans="1:5" x14ac:dyDescent="0.2">
      <c r="A52" s="93">
        <v>38018</v>
      </c>
      <c r="B52" s="93">
        <v>37956</v>
      </c>
      <c r="C52" s="11">
        <v>280243.8</v>
      </c>
      <c r="D52" s="11">
        <v>830568.95999999996</v>
      </c>
      <c r="E52" s="87">
        <v>23516577.690000001</v>
      </c>
    </row>
    <row r="53" spans="1:5" x14ac:dyDescent="0.2">
      <c r="A53" s="93">
        <v>38047</v>
      </c>
      <c r="B53" s="93">
        <v>37987</v>
      </c>
      <c r="C53" s="11">
        <v>228664.76</v>
      </c>
      <c r="D53" s="11">
        <v>554060.5</v>
      </c>
      <c r="E53" s="87">
        <v>18590044.890000001</v>
      </c>
    </row>
    <row r="54" spans="1:5" x14ac:dyDescent="0.2">
      <c r="A54" s="93">
        <v>38078</v>
      </c>
      <c r="B54" s="93">
        <v>38018</v>
      </c>
      <c r="C54" s="11">
        <v>207630.42</v>
      </c>
      <c r="D54" s="11">
        <v>538049.51</v>
      </c>
      <c r="E54" s="87">
        <v>17391017.189999998</v>
      </c>
    </row>
    <row r="55" spans="1:5" x14ac:dyDescent="0.2">
      <c r="A55" s="93">
        <v>38108</v>
      </c>
      <c r="B55" s="93">
        <v>38047</v>
      </c>
      <c r="C55" s="9">
        <v>270638.98</v>
      </c>
      <c r="D55" s="29">
        <v>638608.72</v>
      </c>
      <c r="E55" s="87">
        <v>20338274.620000001</v>
      </c>
    </row>
    <row r="56" spans="1:5" x14ac:dyDescent="0.2">
      <c r="A56" s="93">
        <v>38139</v>
      </c>
      <c r="B56" s="93">
        <v>38078</v>
      </c>
      <c r="C56" s="11">
        <v>291739.31</v>
      </c>
      <c r="D56" s="11">
        <v>678216.12</v>
      </c>
      <c r="E56" s="87">
        <v>21623641.760000005</v>
      </c>
    </row>
    <row r="57" spans="1:5" x14ac:dyDescent="0.2">
      <c r="A57" s="93">
        <v>38169</v>
      </c>
      <c r="B57" s="93">
        <v>38108</v>
      </c>
      <c r="C57" s="11">
        <v>324822.56</v>
      </c>
      <c r="D57" s="11">
        <v>611826.27</v>
      </c>
      <c r="E57" s="87">
        <v>21808216.320000008</v>
      </c>
    </row>
    <row r="58" spans="1:5" x14ac:dyDescent="0.2">
      <c r="A58" s="93">
        <v>38200</v>
      </c>
      <c r="B58" s="93">
        <v>38139</v>
      </c>
      <c r="C58" s="9">
        <v>287983.82</v>
      </c>
      <c r="D58" s="29">
        <v>653481.6</v>
      </c>
      <c r="E58" s="87">
        <v>23932582.249999989</v>
      </c>
    </row>
    <row r="59" spans="1:5" x14ac:dyDescent="0.2">
      <c r="A59" s="93">
        <v>38231</v>
      </c>
      <c r="B59" s="93">
        <v>38169</v>
      </c>
      <c r="C59" s="11">
        <v>325038.01</v>
      </c>
      <c r="D59" s="11">
        <v>672285.18</v>
      </c>
      <c r="E59" s="87">
        <v>23512387.509999998</v>
      </c>
    </row>
    <row r="60" spans="1:5" x14ac:dyDescent="0.2">
      <c r="A60" s="93">
        <v>38261</v>
      </c>
      <c r="B60" s="93">
        <v>38200</v>
      </c>
      <c r="C60" s="11">
        <v>297326.45</v>
      </c>
      <c r="D60" s="29">
        <v>727990.66</v>
      </c>
      <c r="E60" s="88">
        <v>24286875.809999999</v>
      </c>
    </row>
    <row r="61" spans="1:5" x14ac:dyDescent="0.2">
      <c r="A61" s="93">
        <v>38292</v>
      </c>
      <c r="B61" s="93">
        <v>38231</v>
      </c>
      <c r="C61" s="9">
        <v>306231.89</v>
      </c>
      <c r="D61" s="29">
        <v>606214.5</v>
      </c>
      <c r="E61" s="87">
        <v>21787119.970000003</v>
      </c>
    </row>
    <row r="62" spans="1:5" x14ac:dyDescent="0.2">
      <c r="A62" s="93">
        <v>38322</v>
      </c>
      <c r="B62" s="93">
        <v>38261</v>
      </c>
      <c r="C62" s="31">
        <v>264651.2</v>
      </c>
      <c r="D62" s="31">
        <v>677630.53</v>
      </c>
      <c r="E62" s="89">
        <v>21906407.190000009</v>
      </c>
    </row>
    <row r="63" spans="1:5" x14ac:dyDescent="0.2">
      <c r="A63" s="93">
        <v>38353</v>
      </c>
      <c r="B63" s="93">
        <v>38292</v>
      </c>
      <c r="C63" s="12">
        <v>273184.13</v>
      </c>
      <c r="D63" s="12">
        <v>756142.43</v>
      </c>
      <c r="E63" s="89">
        <v>21820561.290000003</v>
      </c>
    </row>
    <row r="64" spans="1:5" x14ac:dyDescent="0.2">
      <c r="A64" s="93">
        <v>38384</v>
      </c>
      <c r="B64" s="93">
        <v>38322</v>
      </c>
      <c r="C64" s="32">
        <v>295722.23999999999</v>
      </c>
      <c r="D64" s="32">
        <v>736344.45</v>
      </c>
      <c r="E64" s="88">
        <v>23444245.720000003</v>
      </c>
    </row>
    <row r="65" spans="1:5" x14ac:dyDescent="0.2">
      <c r="A65" s="93">
        <v>38412</v>
      </c>
      <c r="B65" s="93">
        <v>38353</v>
      </c>
      <c r="C65" s="36">
        <v>206240.92</v>
      </c>
      <c r="D65" s="36">
        <v>504766.98</v>
      </c>
      <c r="E65" s="89">
        <v>16879156.259999998</v>
      </c>
    </row>
    <row r="66" spans="1:5" x14ac:dyDescent="0.2">
      <c r="A66" s="93">
        <v>38443</v>
      </c>
      <c r="B66" s="93">
        <v>38384</v>
      </c>
      <c r="C66" s="37">
        <v>244196.73</v>
      </c>
      <c r="D66" s="37">
        <v>585057.56000000006</v>
      </c>
      <c r="E66" s="89">
        <v>19261068.119999994</v>
      </c>
    </row>
    <row r="67" spans="1:5" x14ac:dyDescent="0.2">
      <c r="A67" s="93">
        <v>38473</v>
      </c>
      <c r="B67" s="93">
        <v>38412</v>
      </c>
      <c r="C67" s="12">
        <v>253706.5</v>
      </c>
      <c r="D67" s="12">
        <v>524132.47</v>
      </c>
      <c r="E67" s="87">
        <v>18735644.479999997</v>
      </c>
    </row>
    <row r="68" spans="1:5" x14ac:dyDescent="0.2">
      <c r="A68" s="93">
        <v>38504</v>
      </c>
      <c r="B68" s="93">
        <v>38443</v>
      </c>
      <c r="C68" s="12">
        <v>328929.21999999997</v>
      </c>
      <c r="D68" s="11">
        <v>729738.47</v>
      </c>
      <c r="E68" s="87">
        <v>24210290.36999999</v>
      </c>
    </row>
    <row r="69" spans="1:5" x14ac:dyDescent="0.2">
      <c r="A69" s="93">
        <v>38534</v>
      </c>
      <c r="B69" s="93">
        <v>38473</v>
      </c>
      <c r="C69" s="12">
        <v>288588.96999999997</v>
      </c>
      <c r="D69" s="12">
        <v>540406.65</v>
      </c>
      <c r="E69" s="87">
        <v>20341255.850000001</v>
      </c>
    </row>
    <row r="70" spans="1:5" x14ac:dyDescent="0.2">
      <c r="A70" s="93">
        <v>38565</v>
      </c>
      <c r="B70" s="93">
        <v>38504</v>
      </c>
      <c r="C70" s="12">
        <v>342126.89</v>
      </c>
      <c r="D70" s="12">
        <v>692303.67</v>
      </c>
      <c r="E70" s="87">
        <v>24640434.370000001</v>
      </c>
    </row>
    <row r="71" spans="1:5" x14ac:dyDescent="0.2">
      <c r="A71" s="93">
        <v>38596</v>
      </c>
      <c r="B71" s="93">
        <v>38534</v>
      </c>
      <c r="C71" s="12">
        <v>313251.43</v>
      </c>
      <c r="D71" s="12">
        <v>589530.34</v>
      </c>
      <c r="E71" s="87">
        <v>22507648.609999996</v>
      </c>
    </row>
    <row r="72" spans="1:5" x14ac:dyDescent="0.2">
      <c r="A72" s="93">
        <v>38626</v>
      </c>
      <c r="B72" s="93">
        <v>38565</v>
      </c>
      <c r="C72" s="12">
        <v>326524.52</v>
      </c>
      <c r="D72" s="12">
        <v>668326.79</v>
      </c>
      <c r="E72" s="87">
        <v>23151733.220000025</v>
      </c>
    </row>
    <row r="73" spans="1:5" x14ac:dyDescent="0.2">
      <c r="A73" s="93">
        <v>38657</v>
      </c>
      <c r="B73" s="93">
        <v>38596</v>
      </c>
      <c r="C73" s="12">
        <v>322355.87</v>
      </c>
      <c r="D73" s="12">
        <v>686255.1</v>
      </c>
      <c r="E73" s="87">
        <v>23828332.509999994</v>
      </c>
    </row>
    <row r="74" spans="1:5" x14ac:dyDescent="0.2">
      <c r="A74" s="93">
        <v>38687</v>
      </c>
      <c r="B74" s="93">
        <v>38626</v>
      </c>
      <c r="C74" s="12">
        <v>293634.28999999998</v>
      </c>
      <c r="D74" s="12">
        <v>642307.46</v>
      </c>
      <c r="E74" s="87">
        <v>22189590.480000008</v>
      </c>
    </row>
    <row r="75" spans="1:5" x14ac:dyDescent="0.2">
      <c r="A75" s="93">
        <v>38718</v>
      </c>
      <c r="B75" s="93">
        <v>38657</v>
      </c>
      <c r="C75" s="12">
        <v>299956.09999999998</v>
      </c>
      <c r="D75" s="12">
        <v>678098.54</v>
      </c>
      <c r="E75" s="87">
        <v>20674123.290000007</v>
      </c>
    </row>
    <row r="76" spans="1:5" x14ac:dyDescent="0.2">
      <c r="A76" s="93">
        <v>38749</v>
      </c>
      <c r="B76" s="93">
        <v>38687</v>
      </c>
      <c r="C76" s="12">
        <v>317324.46999999997</v>
      </c>
      <c r="D76" s="12">
        <v>805256.7</v>
      </c>
      <c r="E76" s="87">
        <v>24208145.050000004</v>
      </c>
    </row>
    <row r="77" spans="1:5" x14ac:dyDescent="0.2">
      <c r="A77" s="93">
        <v>38777</v>
      </c>
      <c r="B77" s="93">
        <v>38718</v>
      </c>
      <c r="C77" s="12">
        <v>270070.90999999997</v>
      </c>
      <c r="D77" s="12">
        <v>563216.93000000005</v>
      </c>
      <c r="E77" s="87">
        <v>19471586.289999992</v>
      </c>
    </row>
    <row r="78" spans="1:5" x14ac:dyDescent="0.2">
      <c r="A78" s="93">
        <v>38808</v>
      </c>
      <c r="B78" s="93">
        <v>38749</v>
      </c>
      <c r="C78" s="12">
        <v>247008.17</v>
      </c>
      <c r="D78" s="12">
        <v>602238.65</v>
      </c>
      <c r="E78" s="87">
        <v>18976462.450000007</v>
      </c>
    </row>
    <row r="79" spans="1:5" x14ac:dyDescent="0.2">
      <c r="A79" s="93">
        <v>38838</v>
      </c>
      <c r="B79" s="93">
        <v>38777</v>
      </c>
      <c r="C79" s="11">
        <v>259579.74</v>
      </c>
      <c r="D79" s="11">
        <v>576515.06999999995</v>
      </c>
      <c r="E79" s="87">
        <v>19742323.550000001</v>
      </c>
    </row>
    <row r="80" spans="1:5" x14ac:dyDescent="0.2">
      <c r="A80" s="93">
        <v>38869</v>
      </c>
      <c r="B80" s="93">
        <v>38808</v>
      </c>
      <c r="C80" s="11">
        <v>326455.07</v>
      </c>
      <c r="D80" s="11">
        <v>679213.51</v>
      </c>
      <c r="E80" s="87">
        <v>23380367.839999996</v>
      </c>
    </row>
    <row r="81" spans="1:71" x14ac:dyDescent="0.2">
      <c r="A81" s="93">
        <v>38899</v>
      </c>
      <c r="B81" s="93">
        <v>38838</v>
      </c>
      <c r="C81" s="11">
        <v>288617.7</v>
      </c>
      <c r="D81" s="11">
        <v>663714.18999999994</v>
      </c>
      <c r="E81" s="87">
        <v>22427591.530000005</v>
      </c>
    </row>
    <row r="82" spans="1:71" x14ac:dyDescent="0.2">
      <c r="A82" s="93">
        <v>38930</v>
      </c>
      <c r="B82" s="93">
        <v>38869</v>
      </c>
      <c r="C82" s="32">
        <v>346405.92</v>
      </c>
      <c r="D82" s="32">
        <v>648424.12</v>
      </c>
      <c r="E82" s="89">
        <v>23566643.979999993</v>
      </c>
      <c r="F82" s="48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49"/>
      <c r="BD82" s="21"/>
      <c r="BE82" s="21"/>
      <c r="BF82" s="21"/>
      <c r="BG82" s="49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</row>
    <row r="83" spans="1:71" x14ac:dyDescent="0.2">
      <c r="A83" s="93">
        <v>38961</v>
      </c>
      <c r="B83" s="93">
        <v>38899</v>
      </c>
      <c r="C83" s="12">
        <v>360459.39</v>
      </c>
      <c r="D83" s="32">
        <v>718248.68</v>
      </c>
      <c r="E83" s="87">
        <v>25337082.920000002</v>
      </c>
      <c r="F83" s="48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49"/>
      <c r="AW83" s="21"/>
      <c r="AX83" s="21"/>
      <c r="AY83" s="49"/>
      <c r="AZ83" s="21"/>
      <c r="BA83" s="49"/>
      <c r="BB83" s="49"/>
      <c r="BC83" s="49"/>
      <c r="BD83" s="21"/>
      <c r="BE83" s="21"/>
      <c r="BF83" s="21"/>
      <c r="BG83" s="49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</row>
    <row r="84" spans="1:71" x14ac:dyDescent="0.2">
      <c r="A84" s="93">
        <v>38991</v>
      </c>
      <c r="B84" s="93">
        <v>38930</v>
      </c>
      <c r="C84" s="32">
        <v>287177.15999999997</v>
      </c>
      <c r="D84" s="32">
        <v>634254.43000000005</v>
      </c>
      <c r="E84" s="87">
        <v>22475802.870000005</v>
      </c>
      <c r="F84" s="48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</row>
    <row r="85" spans="1:71" x14ac:dyDescent="0.2">
      <c r="A85" s="93">
        <v>39022</v>
      </c>
      <c r="B85" s="93">
        <v>38961</v>
      </c>
      <c r="C85" s="12">
        <v>356593.99</v>
      </c>
      <c r="D85" s="12">
        <v>778400.56</v>
      </c>
      <c r="E85" s="87">
        <v>26357225.93</v>
      </c>
    </row>
    <row r="86" spans="1:71" x14ac:dyDescent="0.2">
      <c r="A86" s="93">
        <v>39052</v>
      </c>
      <c r="B86" s="93">
        <v>38991</v>
      </c>
      <c r="C86" s="12">
        <v>261811.4</v>
      </c>
      <c r="D86" s="12">
        <v>645866.51</v>
      </c>
      <c r="E86" s="87">
        <v>21392564.370000001</v>
      </c>
    </row>
    <row r="87" spans="1:71" x14ac:dyDescent="0.2">
      <c r="A87" s="93">
        <v>39083</v>
      </c>
      <c r="B87" s="93">
        <v>39022</v>
      </c>
      <c r="C87" s="12">
        <v>258253.45</v>
      </c>
      <c r="D87" s="12">
        <v>512123.64</v>
      </c>
      <c r="E87" s="87">
        <v>18418965.379999999</v>
      </c>
    </row>
    <row r="88" spans="1:71" x14ac:dyDescent="0.2">
      <c r="A88" s="93">
        <v>39114</v>
      </c>
      <c r="B88" s="93">
        <v>39052</v>
      </c>
      <c r="C88" s="12">
        <v>291033.7</v>
      </c>
      <c r="D88" s="12">
        <v>858672.73</v>
      </c>
      <c r="E88" s="87">
        <v>26588025.309999999</v>
      </c>
    </row>
    <row r="89" spans="1:71" x14ac:dyDescent="0.2">
      <c r="A89" s="93">
        <v>39142</v>
      </c>
      <c r="B89" s="93">
        <v>39083</v>
      </c>
      <c r="C89" s="12">
        <v>252427.42</v>
      </c>
      <c r="D89" s="12">
        <v>779246.42</v>
      </c>
      <c r="E89" s="87">
        <v>19455308.86999999</v>
      </c>
      <c r="F89" s="48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49"/>
      <c r="BA89" s="21"/>
      <c r="BB89" s="21"/>
      <c r="BC89" s="21"/>
      <c r="BD89" s="49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</row>
    <row r="90" spans="1:71" x14ac:dyDescent="0.2">
      <c r="A90" s="93">
        <v>39173</v>
      </c>
      <c r="B90" s="93">
        <v>39114</v>
      </c>
      <c r="C90" s="12">
        <v>285074.98</v>
      </c>
      <c r="D90" s="12">
        <v>515914.84</v>
      </c>
      <c r="E90" s="87">
        <v>19625647.050000001</v>
      </c>
      <c r="F90" s="48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49"/>
      <c r="AT90" s="21"/>
      <c r="AU90" s="21"/>
      <c r="AV90" s="49"/>
      <c r="AW90" s="21"/>
      <c r="AX90" s="49"/>
      <c r="AY90" s="49"/>
      <c r="AZ90" s="49"/>
      <c r="BA90" s="21"/>
      <c r="BB90" s="21"/>
      <c r="BC90" s="21"/>
      <c r="BD90" s="49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</row>
    <row r="91" spans="1:71" x14ac:dyDescent="0.2">
      <c r="A91" s="93">
        <v>39203</v>
      </c>
      <c r="B91" s="93">
        <v>39142</v>
      </c>
      <c r="C91" s="12">
        <v>281667.90000000002</v>
      </c>
      <c r="D91" s="12">
        <v>659454.57999999996</v>
      </c>
      <c r="E91" s="87">
        <v>21989907.629999999</v>
      </c>
      <c r="F91" s="48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</row>
    <row r="92" spans="1:71" x14ac:dyDescent="0.2">
      <c r="A92" s="93">
        <v>39234</v>
      </c>
      <c r="B92" s="93">
        <v>39173</v>
      </c>
      <c r="C92" s="12">
        <v>412353.73</v>
      </c>
      <c r="D92" s="12">
        <v>655504.81000000006</v>
      </c>
      <c r="E92" s="87">
        <v>24000724.82</v>
      </c>
    </row>
    <row r="93" spans="1:71" x14ac:dyDescent="0.2">
      <c r="A93" s="93">
        <v>39264</v>
      </c>
      <c r="B93" s="93">
        <v>39203</v>
      </c>
      <c r="C93" s="12">
        <v>318414.8</v>
      </c>
      <c r="D93" s="12">
        <v>621654.65</v>
      </c>
      <c r="E93" s="87">
        <v>23457216.75</v>
      </c>
    </row>
    <row r="94" spans="1:71" x14ac:dyDescent="0.2">
      <c r="A94" s="93">
        <v>39295</v>
      </c>
      <c r="B94" s="93">
        <v>39234</v>
      </c>
      <c r="C94" s="12">
        <v>255111.21</v>
      </c>
      <c r="D94" s="12">
        <v>710273.99</v>
      </c>
      <c r="E94" s="87">
        <v>26733057.809999995</v>
      </c>
    </row>
    <row r="95" spans="1:71" x14ac:dyDescent="0.2">
      <c r="A95" s="93">
        <v>39326</v>
      </c>
      <c r="B95" s="93">
        <v>39264</v>
      </c>
      <c r="C95" s="12">
        <v>337469.26</v>
      </c>
      <c r="D95" s="12">
        <v>654169.54</v>
      </c>
      <c r="E95" s="87">
        <v>24455722.350000001</v>
      </c>
    </row>
    <row r="96" spans="1:71" x14ac:dyDescent="0.2">
      <c r="A96" s="93">
        <v>39356</v>
      </c>
      <c r="B96" s="93">
        <v>39295</v>
      </c>
      <c r="C96" s="12">
        <v>317671.71000000002</v>
      </c>
      <c r="D96" s="12">
        <v>677659.75</v>
      </c>
      <c r="E96" s="87">
        <v>25226248.869999997</v>
      </c>
    </row>
    <row r="97" spans="1:5" x14ac:dyDescent="0.2">
      <c r="A97" s="93">
        <v>39387</v>
      </c>
      <c r="B97" s="93">
        <v>39326</v>
      </c>
      <c r="C97" s="12">
        <v>364389.93</v>
      </c>
      <c r="D97" s="12">
        <v>784446.44</v>
      </c>
      <c r="E97" s="87">
        <v>28832197.789999988</v>
      </c>
    </row>
    <row r="98" spans="1:5" x14ac:dyDescent="0.2">
      <c r="A98" s="93">
        <v>39417</v>
      </c>
      <c r="B98" s="93">
        <v>39356</v>
      </c>
      <c r="C98" s="12">
        <v>242441.85</v>
      </c>
      <c r="D98" s="12">
        <v>564664.71</v>
      </c>
      <c r="E98" s="87">
        <v>19073748.750000007</v>
      </c>
    </row>
    <row r="99" spans="1:5" x14ac:dyDescent="0.2">
      <c r="A99" s="93">
        <v>39448</v>
      </c>
      <c r="B99" s="93">
        <v>39387</v>
      </c>
      <c r="C99" s="12">
        <v>264218.68</v>
      </c>
      <c r="D99" s="12">
        <v>572817.74</v>
      </c>
      <c r="E99" s="87">
        <v>19711932.16</v>
      </c>
    </row>
    <row r="100" spans="1:5" x14ac:dyDescent="0.2">
      <c r="A100" s="93">
        <v>39479</v>
      </c>
      <c r="B100" s="93">
        <v>39417</v>
      </c>
      <c r="C100" s="12">
        <v>337169.02</v>
      </c>
      <c r="D100" s="12">
        <v>766159.5</v>
      </c>
      <c r="E100" s="87">
        <v>26400737.970000003</v>
      </c>
    </row>
    <row r="101" spans="1:5" x14ac:dyDescent="0.2">
      <c r="A101" s="93">
        <v>39508</v>
      </c>
      <c r="B101" s="93">
        <v>39448</v>
      </c>
      <c r="C101" s="12">
        <v>264810.39</v>
      </c>
      <c r="D101" s="12">
        <v>712768.82</v>
      </c>
      <c r="E101" s="87">
        <v>23649139.939999994</v>
      </c>
    </row>
    <row r="102" spans="1:5" x14ac:dyDescent="0.2">
      <c r="A102" s="93">
        <v>39539</v>
      </c>
      <c r="B102" s="93">
        <v>39479</v>
      </c>
      <c r="C102" s="12">
        <v>238690.99</v>
      </c>
      <c r="D102" s="12">
        <v>567974.56000000006</v>
      </c>
      <c r="E102" s="87">
        <v>19852064.870000001</v>
      </c>
    </row>
    <row r="103" spans="1:5" x14ac:dyDescent="0.2">
      <c r="A103" s="93">
        <v>39569</v>
      </c>
      <c r="B103" s="93">
        <v>39508</v>
      </c>
      <c r="C103" s="12">
        <v>311737.25</v>
      </c>
      <c r="D103" s="12">
        <v>620369.92000000004</v>
      </c>
      <c r="E103" s="87">
        <v>23037151.039999995</v>
      </c>
    </row>
    <row r="104" spans="1:5" x14ac:dyDescent="0.2">
      <c r="A104" s="93">
        <v>39600</v>
      </c>
      <c r="B104" s="93">
        <v>39539</v>
      </c>
      <c r="C104" s="12">
        <v>276453.93</v>
      </c>
      <c r="D104" s="12">
        <v>615401.52</v>
      </c>
      <c r="E104" s="87">
        <v>21974604.899999999</v>
      </c>
    </row>
    <row r="105" spans="1:5" x14ac:dyDescent="0.2">
      <c r="A105" s="93">
        <v>39630</v>
      </c>
      <c r="B105" s="93">
        <v>39569</v>
      </c>
      <c r="C105" s="12">
        <v>342877.15</v>
      </c>
      <c r="D105" s="12">
        <v>653935.84</v>
      </c>
      <c r="E105" s="87">
        <v>25320133.449999999</v>
      </c>
    </row>
    <row r="106" spans="1:5" x14ac:dyDescent="0.2">
      <c r="A106" s="93">
        <v>39661</v>
      </c>
      <c r="B106" s="93">
        <v>39600</v>
      </c>
      <c r="C106" s="12">
        <v>396157.02</v>
      </c>
      <c r="D106" s="12">
        <v>763310.2</v>
      </c>
      <c r="E106" s="87">
        <v>29456567.199999999</v>
      </c>
    </row>
    <row r="107" spans="1:5" x14ac:dyDescent="0.2">
      <c r="A107" s="93">
        <v>39692</v>
      </c>
      <c r="B107" s="93">
        <v>39630</v>
      </c>
      <c r="C107" s="12">
        <v>335968.1</v>
      </c>
      <c r="D107" s="12">
        <v>646193.97</v>
      </c>
      <c r="E107" s="87">
        <v>23952659.82</v>
      </c>
    </row>
    <row r="108" spans="1:5" x14ac:dyDescent="0.2">
      <c r="A108" s="93">
        <v>39722</v>
      </c>
      <c r="B108" s="93">
        <v>39661</v>
      </c>
      <c r="C108" s="12">
        <v>470978.57</v>
      </c>
      <c r="D108" s="12">
        <v>749228.84</v>
      </c>
      <c r="E108" s="87">
        <v>28194212.600000001</v>
      </c>
    </row>
    <row r="109" spans="1:5" x14ac:dyDescent="0.2">
      <c r="A109" s="93">
        <v>39753</v>
      </c>
      <c r="B109" s="93">
        <v>39692</v>
      </c>
      <c r="C109" s="12">
        <v>349352.71</v>
      </c>
      <c r="D109" s="12">
        <v>700371.37</v>
      </c>
      <c r="E109" s="87">
        <v>26059247.010000005</v>
      </c>
    </row>
    <row r="110" spans="1:5" x14ac:dyDescent="0.2">
      <c r="A110" s="93">
        <v>39783</v>
      </c>
      <c r="B110" s="93">
        <v>39722</v>
      </c>
      <c r="C110" s="12">
        <v>277811.37</v>
      </c>
      <c r="D110" s="12">
        <v>607962.23</v>
      </c>
      <c r="E110" s="87">
        <v>21018336.370000001</v>
      </c>
    </row>
    <row r="111" spans="1:5" x14ac:dyDescent="0.2">
      <c r="A111" s="93">
        <v>39814</v>
      </c>
      <c r="B111" s="93">
        <v>39753</v>
      </c>
      <c r="C111" s="12">
        <v>308633.46999999997</v>
      </c>
      <c r="D111" s="12">
        <v>692960.94</v>
      </c>
      <c r="E111" s="87">
        <v>22405847.970000003</v>
      </c>
    </row>
    <row r="112" spans="1:5" x14ac:dyDescent="0.2">
      <c r="A112" s="93">
        <v>39845</v>
      </c>
      <c r="B112" s="93">
        <v>39783</v>
      </c>
      <c r="C112" s="12">
        <v>314953.77</v>
      </c>
      <c r="D112" s="12">
        <v>697018.87</v>
      </c>
      <c r="E112" s="87">
        <v>22979361.090000007</v>
      </c>
    </row>
    <row r="113" spans="1:5" x14ac:dyDescent="0.2">
      <c r="A113" s="93">
        <v>39873</v>
      </c>
      <c r="B113" s="93">
        <v>39814</v>
      </c>
      <c r="C113" s="12">
        <v>241413.23</v>
      </c>
      <c r="D113" s="12">
        <v>563037.55000000005</v>
      </c>
      <c r="E113" s="87">
        <v>19376910.149999999</v>
      </c>
    </row>
    <row r="114" spans="1:5" x14ac:dyDescent="0.2">
      <c r="A114" s="93">
        <v>39904</v>
      </c>
      <c r="B114" s="93">
        <v>39845</v>
      </c>
      <c r="C114" s="12">
        <v>266450.81</v>
      </c>
      <c r="D114" s="12">
        <v>518318.58</v>
      </c>
      <c r="E114" s="87">
        <v>18734931</v>
      </c>
    </row>
    <row r="115" spans="1:5" x14ac:dyDescent="0.2">
      <c r="A115" s="93">
        <v>39934</v>
      </c>
      <c r="B115" s="93">
        <v>39873</v>
      </c>
      <c r="C115" s="12">
        <v>280560.03000000003</v>
      </c>
      <c r="D115" s="12">
        <v>636257.14</v>
      </c>
      <c r="E115" s="87">
        <v>21874769.719999999</v>
      </c>
    </row>
    <row r="116" spans="1:5" x14ac:dyDescent="0.2">
      <c r="A116" s="93">
        <v>39965</v>
      </c>
      <c r="B116" s="93">
        <v>39904</v>
      </c>
      <c r="C116" s="12">
        <v>307407.78999999998</v>
      </c>
      <c r="D116" s="12">
        <v>623482.27</v>
      </c>
      <c r="E116" s="87">
        <v>22070641.940000001</v>
      </c>
    </row>
    <row r="117" spans="1:5" x14ac:dyDescent="0.2">
      <c r="A117" s="93">
        <v>39995</v>
      </c>
      <c r="B117" s="93">
        <v>39934</v>
      </c>
      <c r="C117" s="12">
        <v>337354.12</v>
      </c>
      <c r="D117" s="12">
        <v>624232.19999999995</v>
      </c>
      <c r="E117" s="87">
        <v>24361605.519999996</v>
      </c>
    </row>
    <row r="118" spans="1:5" x14ac:dyDescent="0.2">
      <c r="A118" s="93">
        <v>40026</v>
      </c>
      <c r="B118" s="93">
        <v>39965</v>
      </c>
      <c r="C118" s="12">
        <v>317997.77</v>
      </c>
      <c r="D118" s="12">
        <v>573694.39</v>
      </c>
      <c r="E118" s="87">
        <v>21880767.409999996</v>
      </c>
    </row>
    <row r="119" spans="1:5" x14ac:dyDescent="0.2">
      <c r="A119" s="93">
        <v>40057</v>
      </c>
      <c r="B119" s="93">
        <v>39995</v>
      </c>
      <c r="C119" s="12">
        <v>352311.05</v>
      </c>
      <c r="D119" s="12">
        <v>686636.29</v>
      </c>
      <c r="E119" s="87">
        <v>24722305.679999996</v>
      </c>
    </row>
    <row r="120" spans="1:5" x14ac:dyDescent="0.2">
      <c r="A120" s="93">
        <v>40087</v>
      </c>
      <c r="B120" s="93">
        <v>40026</v>
      </c>
      <c r="C120" s="12">
        <v>316562</v>
      </c>
      <c r="D120" s="12">
        <v>665741</v>
      </c>
      <c r="E120" s="87">
        <v>24431962</v>
      </c>
    </row>
    <row r="121" spans="1:5" x14ac:dyDescent="0.2">
      <c r="A121" s="93">
        <v>40118</v>
      </c>
      <c r="B121" s="93">
        <v>40057</v>
      </c>
      <c r="C121" s="12">
        <v>285128.58</v>
      </c>
      <c r="D121" s="12">
        <v>634986.57999999996</v>
      </c>
      <c r="E121" s="87">
        <v>21802484.960000008</v>
      </c>
    </row>
    <row r="122" spans="1:5" x14ac:dyDescent="0.2">
      <c r="A122" s="93">
        <v>40148</v>
      </c>
      <c r="B122" s="93">
        <v>40087</v>
      </c>
      <c r="C122" s="12">
        <v>306738.49</v>
      </c>
      <c r="D122" s="12">
        <v>701541.16</v>
      </c>
      <c r="E122" s="87">
        <v>23494275.809999999</v>
      </c>
    </row>
    <row r="123" spans="1:5" x14ac:dyDescent="0.2">
      <c r="A123" s="93">
        <v>40179</v>
      </c>
      <c r="B123" s="93">
        <v>40118</v>
      </c>
      <c r="C123" s="12">
        <v>297183.88</v>
      </c>
      <c r="D123" s="12">
        <v>631616.26</v>
      </c>
      <c r="E123" s="87">
        <v>21591867.209999993</v>
      </c>
    </row>
    <row r="124" spans="1:5" x14ac:dyDescent="0.2">
      <c r="A124" s="93">
        <v>40210</v>
      </c>
      <c r="B124" s="93">
        <v>40148</v>
      </c>
      <c r="C124" s="12">
        <v>215375.15</v>
      </c>
      <c r="D124" s="12">
        <v>562546.96</v>
      </c>
      <c r="E124" s="87">
        <v>19180629.050000004</v>
      </c>
    </row>
    <row r="125" spans="1:5" x14ac:dyDescent="0.2">
      <c r="A125" s="93">
        <v>40238</v>
      </c>
      <c r="B125" s="93">
        <v>40179</v>
      </c>
      <c r="C125" s="12">
        <v>286010.64</v>
      </c>
      <c r="D125" s="12">
        <v>605382.37</v>
      </c>
      <c r="E125" s="87">
        <v>20474261.219999999</v>
      </c>
    </row>
    <row r="126" spans="1:5" x14ac:dyDescent="0.2">
      <c r="A126" s="93">
        <v>40269</v>
      </c>
      <c r="B126" s="93">
        <v>40210</v>
      </c>
      <c r="C126" s="12">
        <v>270278.07</v>
      </c>
      <c r="D126" s="12">
        <v>638455.06999999995</v>
      </c>
      <c r="E126" s="87">
        <v>20482241.02999999</v>
      </c>
    </row>
    <row r="127" spans="1:5" x14ac:dyDescent="0.2">
      <c r="A127" s="93">
        <v>40299</v>
      </c>
      <c r="B127" s="93">
        <v>40238</v>
      </c>
      <c r="C127" s="12">
        <v>295857.52</v>
      </c>
      <c r="D127" s="12">
        <v>538909.21</v>
      </c>
      <c r="E127" s="87">
        <v>18678511.469999999</v>
      </c>
    </row>
    <row r="128" spans="1:5" x14ac:dyDescent="0.2">
      <c r="A128" s="93">
        <v>40330</v>
      </c>
      <c r="B128" s="93">
        <v>40269</v>
      </c>
      <c r="C128" s="12">
        <v>337978</v>
      </c>
      <c r="D128" s="12">
        <v>711304</v>
      </c>
      <c r="E128" s="87">
        <v>24091778</v>
      </c>
    </row>
    <row r="129" spans="1:5" x14ac:dyDescent="0.2">
      <c r="A129" s="93">
        <v>40360</v>
      </c>
      <c r="B129" s="93">
        <v>40299</v>
      </c>
      <c r="C129" s="12">
        <v>347748.83</v>
      </c>
      <c r="D129" s="12">
        <v>663463.99</v>
      </c>
      <c r="E129" s="87">
        <v>24732221.969999999</v>
      </c>
    </row>
    <row r="130" spans="1:5" x14ac:dyDescent="0.2">
      <c r="A130" s="93">
        <v>40391</v>
      </c>
      <c r="B130" s="93">
        <v>40330</v>
      </c>
      <c r="C130" s="12">
        <v>290265.78000000003</v>
      </c>
      <c r="D130" s="12">
        <v>476204.64</v>
      </c>
      <c r="E130" s="87">
        <v>21333448.399999999</v>
      </c>
    </row>
    <row r="131" spans="1:5" x14ac:dyDescent="0.2">
      <c r="A131" s="93">
        <v>40422</v>
      </c>
      <c r="B131" s="93">
        <v>40360</v>
      </c>
      <c r="C131" s="12">
        <v>401488.93</v>
      </c>
      <c r="D131" s="12">
        <v>741830.86</v>
      </c>
      <c r="E131" s="87">
        <v>28907563.289999992</v>
      </c>
    </row>
    <row r="132" spans="1:5" x14ac:dyDescent="0.2">
      <c r="A132" s="93">
        <v>40452</v>
      </c>
      <c r="B132" s="93">
        <v>40391</v>
      </c>
      <c r="C132" s="12">
        <v>329526.84999999998</v>
      </c>
      <c r="D132" s="12">
        <v>663892.9</v>
      </c>
      <c r="E132" s="87">
        <v>25597238.520000007</v>
      </c>
    </row>
    <row r="133" spans="1:5" x14ac:dyDescent="0.2">
      <c r="A133" s="93">
        <v>40483</v>
      </c>
      <c r="B133" s="93">
        <v>40422</v>
      </c>
      <c r="C133" s="12">
        <v>342735.19</v>
      </c>
      <c r="D133" s="12">
        <v>631589.29</v>
      </c>
      <c r="E133" s="87">
        <v>23132535.679999996</v>
      </c>
    </row>
    <row r="134" spans="1:5" x14ac:dyDescent="0.2">
      <c r="A134" s="93">
        <v>40513</v>
      </c>
      <c r="B134" s="93">
        <v>40452</v>
      </c>
      <c r="C134" s="12">
        <v>274345.68</v>
      </c>
      <c r="D134" s="12">
        <v>642498.65</v>
      </c>
      <c r="E134" s="87">
        <v>23496231.229999989</v>
      </c>
    </row>
    <row r="135" spans="1:5" x14ac:dyDescent="0.2">
      <c r="A135" s="93">
        <v>40544</v>
      </c>
      <c r="B135" s="93">
        <v>40483</v>
      </c>
      <c r="C135" s="12">
        <v>295970.34000000003</v>
      </c>
      <c r="D135" s="12">
        <v>728502.02</v>
      </c>
      <c r="E135" s="87">
        <v>22316358.750000004</v>
      </c>
    </row>
    <row r="136" spans="1:5" x14ac:dyDescent="0.2">
      <c r="A136" s="93">
        <v>40575</v>
      </c>
      <c r="B136" s="93">
        <v>40513</v>
      </c>
      <c r="C136" s="12">
        <v>371128.12</v>
      </c>
      <c r="D136" s="12">
        <v>692238.59</v>
      </c>
      <c r="E136" s="87">
        <v>25539577.610000014</v>
      </c>
    </row>
    <row r="137" spans="1:5" x14ac:dyDescent="0.2">
      <c r="A137" s="93">
        <v>40603</v>
      </c>
      <c r="B137" s="93">
        <v>40544</v>
      </c>
      <c r="C137" s="12">
        <v>280863.33</v>
      </c>
      <c r="D137" s="12">
        <v>649869.31999999995</v>
      </c>
      <c r="E137" s="87">
        <v>20449033.039999999</v>
      </c>
    </row>
    <row r="138" spans="1:5" x14ac:dyDescent="0.2">
      <c r="A138" s="93">
        <v>40634</v>
      </c>
      <c r="B138" s="93">
        <v>40575</v>
      </c>
      <c r="C138" s="12">
        <v>279337.09999999998</v>
      </c>
      <c r="D138" s="12">
        <v>602908.55000000005</v>
      </c>
      <c r="E138" s="87">
        <v>21255787.890000001</v>
      </c>
    </row>
    <row r="139" spans="1:5" x14ac:dyDescent="0.2">
      <c r="A139" s="93">
        <v>40664</v>
      </c>
      <c r="B139" s="93">
        <v>40603</v>
      </c>
      <c r="C139" s="12">
        <v>266674.89</v>
      </c>
      <c r="D139" s="12">
        <v>561037.53</v>
      </c>
      <c r="E139" s="87">
        <v>19829618.180000003</v>
      </c>
    </row>
    <row r="140" spans="1:5" x14ac:dyDescent="0.2">
      <c r="A140" s="93">
        <v>40695</v>
      </c>
      <c r="B140" s="93">
        <v>40634</v>
      </c>
      <c r="C140" s="12">
        <v>418298.53</v>
      </c>
      <c r="D140" s="12">
        <v>797429.32</v>
      </c>
      <c r="E140" s="87">
        <v>27814845.060000006</v>
      </c>
    </row>
    <row r="141" spans="1:5" x14ac:dyDescent="0.2">
      <c r="A141" s="93">
        <v>40725</v>
      </c>
      <c r="B141" s="93">
        <v>40664</v>
      </c>
      <c r="C141" s="12">
        <v>346372.73</v>
      </c>
      <c r="D141" s="12">
        <v>567787.43000000005</v>
      </c>
      <c r="E141" s="87">
        <v>23471349.210000001</v>
      </c>
    </row>
    <row r="142" spans="1:5" x14ac:dyDescent="0.2">
      <c r="A142" s="93">
        <v>40756</v>
      </c>
      <c r="B142" s="93">
        <v>40695</v>
      </c>
      <c r="C142" s="12">
        <v>369702.3</v>
      </c>
      <c r="D142" s="12">
        <v>707990.48</v>
      </c>
      <c r="E142" s="87">
        <v>25135402.440000001</v>
      </c>
    </row>
    <row r="143" spans="1:5" x14ac:dyDescent="0.2">
      <c r="A143" s="93">
        <v>40787</v>
      </c>
      <c r="B143" s="93">
        <v>40725</v>
      </c>
      <c r="C143" s="12">
        <v>412967.66</v>
      </c>
      <c r="D143" s="12">
        <v>751168.67</v>
      </c>
      <c r="E143" s="87">
        <v>27736339.240000013</v>
      </c>
    </row>
    <row r="144" spans="1:5" x14ac:dyDescent="0.2">
      <c r="A144" s="93">
        <v>40817</v>
      </c>
      <c r="B144" s="93">
        <v>40756</v>
      </c>
      <c r="C144" s="12">
        <v>347436.12</v>
      </c>
      <c r="D144" s="12">
        <v>616375.89</v>
      </c>
      <c r="E144" s="87">
        <v>24505035.229999997</v>
      </c>
    </row>
    <row r="145" spans="1:5" x14ac:dyDescent="0.2">
      <c r="A145" s="93">
        <v>40848</v>
      </c>
      <c r="B145" s="93">
        <v>40787</v>
      </c>
      <c r="C145" s="12">
        <v>414378.5</v>
      </c>
      <c r="D145" s="12">
        <v>804231.27</v>
      </c>
      <c r="E145" s="87">
        <v>27819787.88000001</v>
      </c>
    </row>
    <row r="146" spans="1:5" x14ac:dyDescent="0.2">
      <c r="A146" s="93">
        <v>40878</v>
      </c>
      <c r="B146" s="93">
        <v>40817</v>
      </c>
      <c r="C146" s="12">
        <v>380721.19</v>
      </c>
      <c r="D146" s="12">
        <v>705975.74</v>
      </c>
      <c r="E146" s="87">
        <v>25547934.120000001</v>
      </c>
    </row>
    <row r="147" spans="1:5" x14ac:dyDescent="0.2">
      <c r="A147" s="93">
        <v>40909</v>
      </c>
      <c r="B147" s="93">
        <v>40848</v>
      </c>
      <c r="C147" s="12">
        <v>285992.14</v>
      </c>
      <c r="D147" s="12">
        <v>630915.62</v>
      </c>
      <c r="E147" s="87">
        <v>19254258.289999995</v>
      </c>
    </row>
    <row r="148" spans="1:5" x14ac:dyDescent="0.2">
      <c r="A148" s="93">
        <v>40940</v>
      </c>
      <c r="B148" s="93">
        <v>40878</v>
      </c>
      <c r="C148" s="12">
        <v>389178.23</v>
      </c>
      <c r="D148" s="12">
        <v>844604.6</v>
      </c>
      <c r="E148" s="87">
        <v>29351223.930000003</v>
      </c>
    </row>
    <row r="149" spans="1:5" x14ac:dyDescent="0.2">
      <c r="A149" s="93">
        <v>40969</v>
      </c>
      <c r="B149" s="93">
        <v>40909</v>
      </c>
      <c r="C149" s="12">
        <v>281310.46000000002</v>
      </c>
      <c r="D149" s="12">
        <v>613413.34</v>
      </c>
      <c r="E149" s="87">
        <v>20511005.860000003</v>
      </c>
    </row>
    <row r="150" spans="1:5" x14ac:dyDescent="0.2">
      <c r="A150" s="93">
        <v>41000</v>
      </c>
      <c r="B150" s="93">
        <v>40940</v>
      </c>
      <c r="C150" s="12">
        <v>297443.56</v>
      </c>
      <c r="D150" s="12">
        <v>563535.44999999995</v>
      </c>
      <c r="E150" s="87">
        <v>18685598.899999995</v>
      </c>
    </row>
    <row r="151" spans="1:5" x14ac:dyDescent="0.2">
      <c r="A151" s="93">
        <v>41030</v>
      </c>
      <c r="B151" s="93">
        <v>40969</v>
      </c>
      <c r="C151" s="12">
        <v>397543.63</v>
      </c>
      <c r="D151" s="12">
        <v>783032.24</v>
      </c>
      <c r="E151" s="87">
        <v>27309430.069999997</v>
      </c>
    </row>
    <row r="152" spans="1:5" x14ac:dyDescent="0.2">
      <c r="A152" s="93">
        <v>41061</v>
      </c>
      <c r="B152" s="93">
        <v>41000</v>
      </c>
      <c r="C152" s="12">
        <v>409025.34</v>
      </c>
      <c r="D152" s="12">
        <v>741447.57</v>
      </c>
      <c r="E152" s="87">
        <v>26052968.150000002</v>
      </c>
    </row>
    <row r="153" spans="1:5" x14ac:dyDescent="0.2">
      <c r="A153" s="93">
        <v>41091</v>
      </c>
      <c r="B153" s="93">
        <v>41030</v>
      </c>
      <c r="C153" s="12">
        <v>301018.28999999998</v>
      </c>
      <c r="D153" s="12">
        <v>549895.39</v>
      </c>
      <c r="E153" s="87">
        <v>20760534.649999999</v>
      </c>
    </row>
    <row r="154" spans="1:5" x14ac:dyDescent="0.2">
      <c r="A154" s="93">
        <v>41122</v>
      </c>
      <c r="B154" s="93">
        <v>41061</v>
      </c>
      <c r="C154" s="12">
        <v>506432.53</v>
      </c>
      <c r="D154" s="12">
        <v>872811.44</v>
      </c>
      <c r="E154" s="87">
        <v>31976028.139999993</v>
      </c>
    </row>
    <row r="155" spans="1:5" x14ac:dyDescent="0.2">
      <c r="A155" s="93">
        <v>41153</v>
      </c>
      <c r="B155" s="93">
        <v>41091</v>
      </c>
      <c r="C155" s="12">
        <v>389088.41</v>
      </c>
      <c r="D155" s="12">
        <v>783643.77</v>
      </c>
      <c r="E155" s="87">
        <v>25428067.829999994</v>
      </c>
    </row>
    <row r="156" spans="1:5" x14ac:dyDescent="0.2">
      <c r="A156" s="93">
        <v>41183</v>
      </c>
      <c r="B156" s="93">
        <v>41122</v>
      </c>
      <c r="C156" s="12">
        <v>394476.06</v>
      </c>
      <c r="D156" s="12">
        <v>785489.76</v>
      </c>
      <c r="E156" s="87">
        <v>27604676.339999992</v>
      </c>
    </row>
    <row r="157" spans="1:5" x14ac:dyDescent="0.2">
      <c r="A157" s="93">
        <v>41214</v>
      </c>
      <c r="B157" s="93">
        <v>41153</v>
      </c>
      <c r="C157" s="12">
        <v>396104.62</v>
      </c>
      <c r="D157" s="12">
        <v>788958.13</v>
      </c>
      <c r="E157" s="87">
        <v>28263349.280000001</v>
      </c>
    </row>
    <row r="158" spans="1:5" x14ac:dyDescent="0.2">
      <c r="A158" s="93">
        <v>41244</v>
      </c>
      <c r="B158" s="93">
        <v>41183</v>
      </c>
      <c r="C158" s="12">
        <v>325753.11</v>
      </c>
      <c r="D158" s="12">
        <v>669855.93999999994</v>
      </c>
      <c r="E158" s="87">
        <v>22411231.350000001</v>
      </c>
    </row>
    <row r="159" spans="1:5" x14ac:dyDescent="0.2">
      <c r="A159" s="93">
        <v>41275</v>
      </c>
      <c r="B159" s="93">
        <v>41214</v>
      </c>
      <c r="C159" s="12">
        <v>352791.71</v>
      </c>
      <c r="D159" s="12">
        <v>799401.07</v>
      </c>
      <c r="E159" s="87">
        <v>24515590.350000001</v>
      </c>
    </row>
    <row r="160" spans="1:5" x14ac:dyDescent="0.2">
      <c r="A160" s="93">
        <v>41306</v>
      </c>
      <c r="B160" s="93">
        <v>41244</v>
      </c>
      <c r="C160" s="12">
        <v>377516.26</v>
      </c>
      <c r="D160" s="12">
        <v>817297.54</v>
      </c>
      <c r="E160" s="87">
        <v>27657955.680000007</v>
      </c>
    </row>
    <row r="161" spans="1:5" x14ac:dyDescent="0.2">
      <c r="A161" s="93">
        <v>41334</v>
      </c>
      <c r="B161" s="93">
        <v>41275</v>
      </c>
      <c r="C161" s="12">
        <v>322533.67</v>
      </c>
      <c r="D161" s="12">
        <v>637757.5</v>
      </c>
      <c r="E161" s="87">
        <v>27657955.680000007</v>
      </c>
    </row>
    <row r="162" spans="1:5" x14ac:dyDescent="0.2">
      <c r="A162" s="93">
        <v>41365</v>
      </c>
      <c r="B162" s="93">
        <v>41306</v>
      </c>
      <c r="C162" s="12">
        <v>276892.17</v>
      </c>
      <c r="D162" s="12">
        <v>532904.41</v>
      </c>
      <c r="E162" s="87">
        <v>19722389.059999995</v>
      </c>
    </row>
    <row r="163" spans="1:5" x14ac:dyDescent="0.2">
      <c r="A163" s="93">
        <v>41395</v>
      </c>
      <c r="B163" s="93">
        <v>41334</v>
      </c>
      <c r="C163" s="12">
        <v>392351.65</v>
      </c>
      <c r="D163" s="12">
        <v>834427.82</v>
      </c>
      <c r="E163" s="87">
        <v>27724674.319999989</v>
      </c>
    </row>
    <row r="164" spans="1:5" x14ac:dyDescent="0.2">
      <c r="A164" s="93">
        <v>41426</v>
      </c>
      <c r="B164" s="93">
        <v>41365</v>
      </c>
      <c r="C164" s="12">
        <v>328187.08</v>
      </c>
      <c r="D164" s="12">
        <v>606312.36</v>
      </c>
      <c r="E164" s="87">
        <v>21629032.870000001</v>
      </c>
    </row>
    <row r="165" spans="1:5" x14ac:dyDescent="0.2">
      <c r="A165" s="93">
        <v>41456</v>
      </c>
      <c r="B165" s="93">
        <v>41395</v>
      </c>
      <c r="C165" s="12">
        <v>420463.75</v>
      </c>
      <c r="D165" s="12">
        <v>783189.08</v>
      </c>
      <c r="E165" s="87">
        <v>28358214.819999997</v>
      </c>
    </row>
    <row r="166" spans="1:5" x14ac:dyDescent="0.2">
      <c r="A166" s="93">
        <v>41487</v>
      </c>
      <c r="B166" s="93">
        <v>41426</v>
      </c>
      <c r="C166" s="12">
        <v>492683</v>
      </c>
      <c r="D166" s="12">
        <v>924281</v>
      </c>
      <c r="E166" s="87">
        <v>32118954</v>
      </c>
    </row>
    <row r="167" spans="1:5" x14ac:dyDescent="0.2">
      <c r="A167" s="93">
        <v>41518</v>
      </c>
      <c r="B167" s="93">
        <v>41456</v>
      </c>
      <c r="C167" s="12">
        <v>318049</v>
      </c>
      <c r="D167" s="12">
        <v>655631</v>
      </c>
      <c r="E167" s="87">
        <v>24404530</v>
      </c>
    </row>
    <row r="168" spans="1:5" x14ac:dyDescent="0.2">
      <c r="A168" s="93">
        <v>41548</v>
      </c>
      <c r="B168" s="93">
        <v>41487</v>
      </c>
      <c r="C168" s="12">
        <v>431013</v>
      </c>
      <c r="D168" s="12">
        <v>823653</v>
      </c>
      <c r="E168" s="87">
        <v>29905333</v>
      </c>
    </row>
    <row r="169" spans="1:5" x14ac:dyDescent="0.2">
      <c r="A169" s="93">
        <v>41579</v>
      </c>
      <c r="B169" s="93">
        <v>41518</v>
      </c>
      <c r="C169" s="12">
        <v>408737</v>
      </c>
      <c r="D169" s="12">
        <v>805688</v>
      </c>
      <c r="E169" s="87">
        <v>28747144</v>
      </c>
    </row>
    <row r="170" spans="1:5" x14ac:dyDescent="0.2">
      <c r="A170" s="93">
        <v>41609</v>
      </c>
      <c r="B170" s="93">
        <v>41548</v>
      </c>
      <c r="C170" s="12">
        <v>313314</v>
      </c>
      <c r="D170" s="12">
        <v>655379</v>
      </c>
      <c r="E170" s="87">
        <v>21513219</v>
      </c>
    </row>
    <row r="171" spans="1:5" x14ac:dyDescent="0.2">
      <c r="A171" s="93">
        <v>41640</v>
      </c>
      <c r="B171" s="93">
        <v>41579</v>
      </c>
      <c r="C171" s="12">
        <v>376228.16</v>
      </c>
      <c r="D171" s="12">
        <v>872359.88</v>
      </c>
      <c r="E171" s="87">
        <v>29342157.439999998</v>
      </c>
    </row>
    <row r="172" spans="1:5" x14ac:dyDescent="0.2">
      <c r="A172" s="93">
        <v>41671</v>
      </c>
      <c r="B172" s="93">
        <v>41609</v>
      </c>
      <c r="C172" s="12">
        <v>379094.98</v>
      </c>
      <c r="D172" s="12">
        <v>774288.99</v>
      </c>
      <c r="E172" s="87">
        <v>24579891.830000009</v>
      </c>
    </row>
    <row r="173" spans="1:5" x14ac:dyDescent="0.2">
      <c r="A173" s="93">
        <v>41699</v>
      </c>
      <c r="B173" s="93">
        <v>41640</v>
      </c>
      <c r="C173" s="12">
        <v>274151.8</v>
      </c>
      <c r="D173" s="12">
        <v>633370.05000000005</v>
      </c>
      <c r="E173" s="87">
        <v>21687314.59999999</v>
      </c>
    </row>
    <row r="174" spans="1:5" x14ac:dyDescent="0.2">
      <c r="A174" s="93">
        <v>41730</v>
      </c>
      <c r="B174" s="93">
        <v>41671</v>
      </c>
      <c r="C174" s="12">
        <v>368612.14</v>
      </c>
      <c r="D174" s="12">
        <v>689925.04</v>
      </c>
      <c r="E174" s="87">
        <v>24544326.339999992</v>
      </c>
    </row>
    <row r="175" spans="1:5" x14ac:dyDescent="0.2">
      <c r="A175" s="93">
        <v>41760</v>
      </c>
      <c r="B175" s="93">
        <v>41699</v>
      </c>
      <c r="C175" s="12">
        <v>402703.59</v>
      </c>
      <c r="D175" s="12">
        <v>852141.56</v>
      </c>
      <c r="E175" s="87">
        <v>28887524.270000011</v>
      </c>
    </row>
    <row r="176" spans="1:5" x14ac:dyDescent="0.2">
      <c r="A176" s="93">
        <v>41791</v>
      </c>
      <c r="B176" s="93">
        <v>41730</v>
      </c>
      <c r="C176" s="12">
        <v>336842</v>
      </c>
      <c r="D176" s="12">
        <v>641812</v>
      </c>
      <c r="E176" s="87">
        <v>22529958</v>
      </c>
    </row>
    <row r="177" spans="1:5" x14ac:dyDescent="0.2">
      <c r="A177" s="93">
        <v>41821</v>
      </c>
      <c r="B177" s="93">
        <v>41760</v>
      </c>
      <c r="C177" s="12">
        <v>459072</v>
      </c>
      <c r="D177" s="12">
        <v>856800</v>
      </c>
      <c r="E177" s="87">
        <v>30631470</v>
      </c>
    </row>
    <row r="178" spans="1:5" x14ac:dyDescent="0.2">
      <c r="A178" s="93">
        <v>41852</v>
      </c>
      <c r="B178" s="93">
        <v>41791</v>
      </c>
      <c r="C178" s="12">
        <v>601729</v>
      </c>
      <c r="D178" s="12">
        <v>935972</v>
      </c>
      <c r="E178" s="87">
        <v>34614796</v>
      </c>
    </row>
    <row r="179" spans="1:5" x14ac:dyDescent="0.2">
      <c r="A179" s="93">
        <v>41883</v>
      </c>
      <c r="B179" s="93">
        <v>41821</v>
      </c>
      <c r="C179" s="12">
        <v>407071</v>
      </c>
      <c r="D179" s="12">
        <v>764686</v>
      </c>
      <c r="E179" s="87">
        <v>26776808</v>
      </c>
    </row>
    <row r="180" spans="1:5" x14ac:dyDescent="0.2">
      <c r="A180" s="93">
        <v>41913</v>
      </c>
      <c r="B180" s="93">
        <v>41852</v>
      </c>
      <c r="C180" s="12">
        <v>531063</v>
      </c>
      <c r="D180" s="12">
        <v>1004488</v>
      </c>
      <c r="E180" s="87">
        <v>34103014</v>
      </c>
    </row>
    <row r="181" spans="1:5" x14ac:dyDescent="0.2">
      <c r="A181" s="93">
        <v>41944</v>
      </c>
      <c r="B181" s="93">
        <v>41883</v>
      </c>
      <c r="C181" s="12">
        <v>396730.01</v>
      </c>
      <c r="D181" s="12">
        <v>725272.48</v>
      </c>
      <c r="E181" s="87">
        <v>27638286</v>
      </c>
    </row>
    <row r="182" spans="1:5" x14ac:dyDescent="0.2">
      <c r="A182" s="93">
        <v>41974</v>
      </c>
      <c r="B182" s="93">
        <v>41913</v>
      </c>
      <c r="C182" s="12">
        <v>424829</v>
      </c>
      <c r="D182" s="12">
        <v>830917</v>
      </c>
      <c r="E182" s="87">
        <v>28246423</v>
      </c>
    </row>
    <row r="183" spans="1:5" x14ac:dyDescent="0.2">
      <c r="A183" s="93">
        <v>42005</v>
      </c>
      <c r="B183" s="93">
        <v>41944</v>
      </c>
      <c r="C183" s="12">
        <v>414353.65</v>
      </c>
      <c r="D183" s="12">
        <v>934158.22</v>
      </c>
      <c r="E183" s="87">
        <v>29849748.319999997</v>
      </c>
    </row>
    <row r="184" spans="1:5" x14ac:dyDescent="0.2">
      <c r="A184" s="93">
        <v>42036</v>
      </c>
      <c r="B184" s="93">
        <v>41974</v>
      </c>
      <c r="C184" s="12">
        <v>343036.51</v>
      </c>
      <c r="D184" s="12">
        <v>707470.87</v>
      </c>
      <c r="E184" s="87">
        <v>24250247.780000001</v>
      </c>
    </row>
    <row r="185" spans="1:5" x14ac:dyDescent="0.2">
      <c r="A185" s="93">
        <v>42064</v>
      </c>
      <c r="B185" s="93">
        <v>42005</v>
      </c>
      <c r="C185" s="12">
        <v>318799.07</v>
      </c>
      <c r="D185" s="12">
        <v>655343.24</v>
      </c>
      <c r="E185" s="87">
        <v>22411101.819999997</v>
      </c>
    </row>
    <row r="186" spans="1:5" x14ac:dyDescent="0.2">
      <c r="A186" s="93">
        <v>42095</v>
      </c>
      <c r="B186" s="93">
        <v>42036</v>
      </c>
      <c r="C186" s="12">
        <v>423402.2</v>
      </c>
      <c r="D186" s="12">
        <v>843562.96</v>
      </c>
      <c r="E186" s="87">
        <v>28618458.090000007</v>
      </c>
    </row>
    <row r="187" spans="1:5" x14ac:dyDescent="0.2">
      <c r="A187" s="93">
        <v>42125</v>
      </c>
      <c r="B187" s="93">
        <v>42064</v>
      </c>
      <c r="C187" s="12">
        <v>417948.57</v>
      </c>
      <c r="D187" s="12">
        <v>864936.62</v>
      </c>
      <c r="E187" s="87">
        <v>29756283.139999997</v>
      </c>
    </row>
    <row r="188" spans="1:5" x14ac:dyDescent="0.2">
      <c r="A188" s="93">
        <v>42156</v>
      </c>
      <c r="B188" s="93">
        <v>42095</v>
      </c>
      <c r="C188" s="12">
        <v>350697.35</v>
      </c>
      <c r="D188" s="12">
        <v>719622.66</v>
      </c>
      <c r="E188" s="87">
        <v>24816300.84999999</v>
      </c>
    </row>
    <row r="189" spans="1:5" x14ac:dyDescent="0.2">
      <c r="A189" s="93">
        <v>42186</v>
      </c>
      <c r="B189" s="93">
        <v>42125</v>
      </c>
      <c r="C189" s="12">
        <v>452936.11</v>
      </c>
      <c r="D189" s="12">
        <v>854992.93</v>
      </c>
      <c r="E189" s="87">
        <v>31472335.75</v>
      </c>
    </row>
    <row r="190" spans="1:5" x14ac:dyDescent="0.2">
      <c r="A190" s="93">
        <v>42217</v>
      </c>
      <c r="B190" s="93">
        <v>42156</v>
      </c>
      <c r="C190" s="12">
        <v>472900.33</v>
      </c>
      <c r="D190" s="12">
        <v>835827.32</v>
      </c>
      <c r="E190" s="12">
        <v>31255685.400000006</v>
      </c>
    </row>
    <row r="191" spans="1:5" x14ac:dyDescent="0.2">
      <c r="A191" s="93">
        <v>42248</v>
      </c>
      <c r="B191" s="93">
        <v>42186</v>
      </c>
      <c r="C191" s="12">
        <v>444592.85</v>
      </c>
      <c r="D191" s="12">
        <v>1031179.75</v>
      </c>
      <c r="E191" s="12">
        <v>29900421.129999995</v>
      </c>
    </row>
    <row r="192" spans="1:5" x14ac:dyDescent="0.2">
      <c r="A192" s="93">
        <v>42278</v>
      </c>
      <c r="B192" s="93">
        <v>42217</v>
      </c>
      <c r="C192" s="12">
        <v>467682.77</v>
      </c>
      <c r="D192" s="12">
        <v>957996.15</v>
      </c>
      <c r="E192" s="12">
        <v>34519882.350000001</v>
      </c>
    </row>
    <row r="193" spans="1:5" x14ac:dyDescent="0.2">
      <c r="A193" s="93">
        <v>42309</v>
      </c>
      <c r="B193" s="93">
        <v>42248</v>
      </c>
      <c r="C193" s="12">
        <v>359476.59</v>
      </c>
      <c r="D193" s="12">
        <v>753987.93</v>
      </c>
      <c r="E193" s="12">
        <v>26092336.359999999</v>
      </c>
    </row>
    <row r="194" spans="1:5" x14ac:dyDescent="0.2">
      <c r="A194" s="93">
        <v>42339</v>
      </c>
      <c r="B194" s="93">
        <v>42278</v>
      </c>
      <c r="C194" s="12">
        <v>458172.68</v>
      </c>
      <c r="D194" s="12">
        <v>968166.84</v>
      </c>
      <c r="E194" s="12">
        <v>31988650.219999999</v>
      </c>
    </row>
    <row r="195" spans="1:5" x14ac:dyDescent="0.2">
      <c r="A195" s="93">
        <v>42370</v>
      </c>
      <c r="B195" s="93">
        <v>42309</v>
      </c>
      <c r="C195" s="12">
        <v>380833.36</v>
      </c>
      <c r="D195" s="12">
        <v>868975.69</v>
      </c>
      <c r="E195" s="87">
        <v>30224952.59</v>
      </c>
    </row>
    <row r="196" spans="1:5" x14ac:dyDescent="0.2">
      <c r="A196" s="93">
        <v>42401</v>
      </c>
      <c r="B196" s="93">
        <v>42339</v>
      </c>
      <c r="C196" s="12">
        <v>343600.52</v>
      </c>
      <c r="D196" s="12">
        <v>708776.59</v>
      </c>
      <c r="E196" s="87">
        <v>25358461.170000002</v>
      </c>
    </row>
    <row r="197" spans="1:5" x14ac:dyDescent="0.2">
      <c r="C197" s="12"/>
      <c r="D197" s="12"/>
    </row>
    <row r="198" spans="1:5" x14ac:dyDescent="0.2">
      <c r="C198" s="12"/>
      <c r="D198" s="12"/>
      <c r="E198" s="87"/>
    </row>
    <row r="199" spans="1:5" x14ac:dyDescent="0.2">
      <c r="C199" s="12"/>
      <c r="D199" s="12"/>
      <c r="E199" s="87"/>
    </row>
    <row r="200" spans="1:5" x14ac:dyDescent="0.2">
      <c r="C200" s="12"/>
      <c r="D200" s="12"/>
      <c r="E200" s="87"/>
    </row>
    <row r="201" spans="1:5" x14ac:dyDescent="0.2">
      <c r="C201" s="12"/>
      <c r="D201" s="12"/>
      <c r="E201" s="87"/>
    </row>
    <row r="202" spans="1:5" x14ac:dyDescent="0.2">
      <c r="C202" s="12"/>
      <c r="D202" s="12"/>
      <c r="E202" s="87"/>
    </row>
    <row r="203" spans="1:5" x14ac:dyDescent="0.2">
      <c r="C203" s="12"/>
      <c r="D203" s="12"/>
      <c r="E203" s="87"/>
    </row>
    <row r="204" spans="1:5" x14ac:dyDescent="0.2">
      <c r="C204" s="12"/>
      <c r="D204" s="12"/>
      <c r="E204" s="87"/>
    </row>
    <row r="205" spans="1:5" x14ac:dyDescent="0.2">
      <c r="C205" s="12"/>
      <c r="D205" s="12"/>
      <c r="E205" s="87"/>
    </row>
    <row r="206" spans="1:5" x14ac:dyDescent="0.2">
      <c r="C206" s="12"/>
      <c r="D206" s="12"/>
      <c r="E206" s="87"/>
    </row>
    <row r="207" spans="1:5" x14ac:dyDescent="0.2">
      <c r="C207" s="12"/>
      <c r="D207" s="12"/>
      <c r="E207" s="87"/>
    </row>
    <row r="208" spans="1:5" x14ac:dyDescent="0.2">
      <c r="C208" s="12"/>
      <c r="D208" s="12"/>
      <c r="E208" s="87"/>
    </row>
    <row r="209" spans="3:5" x14ac:dyDescent="0.2">
      <c r="C209" s="12"/>
      <c r="D209" s="12"/>
      <c r="E209" s="87"/>
    </row>
    <row r="210" spans="3:5" x14ac:dyDescent="0.2">
      <c r="C210" s="12"/>
      <c r="D210" s="12"/>
      <c r="E210" s="87"/>
    </row>
    <row r="211" spans="3:5" x14ac:dyDescent="0.2">
      <c r="C211" s="12"/>
      <c r="D211" s="12"/>
      <c r="E211" s="87"/>
    </row>
    <row r="212" spans="3:5" x14ac:dyDescent="0.2">
      <c r="C212" s="12"/>
      <c r="D212" s="12"/>
      <c r="E212" s="87"/>
    </row>
    <row r="213" spans="3:5" x14ac:dyDescent="0.2">
      <c r="C213" s="12"/>
      <c r="D213" s="12"/>
      <c r="E213" s="87"/>
    </row>
    <row r="214" spans="3:5" x14ac:dyDescent="0.2">
      <c r="C214" s="12"/>
      <c r="D214" s="12"/>
      <c r="E214" s="87"/>
    </row>
    <row r="215" spans="3:5" x14ac:dyDescent="0.2">
      <c r="C215" s="12"/>
      <c r="D215" s="12"/>
      <c r="E215" s="87"/>
    </row>
    <row r="216" spans="3:5" x14ac:dyDescent="0.2">
      <c r="C216" s="12"/>
      <c r="D216" s="12"/>
      <c r="E216" s="87"/>
    </row>
    <row r="217" spans="3:5" x14ac:dyDescent="0.2">
      <c r="C217" s="12"/>
      <c r="D217" s="12"/>
      <c r="E217" s="87"/>
    </row>
    <row r="218" spans="3:5" x14ac:dyDescent="0.2">
      <c r="C218" s="12"/>
      <c r="D218" s="12"/>
      <c r="E218" s="87"/>
    </row>
    <row r="219" spans="3:5" x14ac:dyDescent="0.2">
      <c r="C219" s="12"/>
      <c r="D219" s="12"/>
      <c r="E219" s="87"/>
    </row>
    <row r="220" spans="3:5" x14ac:dyDescent="0.2">
      <c r="C220" s="12"/>
      <c r="D220" s="12"/>
      <c r="E220" s="87"/>
    </row>
    <row r="221" spans="3:5" x14ac:dyDescent="0.2">
      <c r="C221" s="12"/>
      <c r="D221" s="12"/>
      <c r="E221" s="87"/>
    </row>
    <row r="222" spans="3:5" x14ac:dyDescent="0.2">
      <c r="C222" s="12"/>
      <c r="D222" s="12"/>
      <c r="E222" s="87"/>
    </row>
    <row r="223" spans="3:5" x14ac:dyDescent="0.2">
      <c r="C223" s="12"/>
      <c r="D223" s="12"/>
      <c r="E223" s="87"/>
    </row>
    <row r="224" spans="3:5" x14ac:dyDescent="0.2">
      <c r="C224" s="12"/>
      <c r="D224" s="12"/>
      <c r="E224" s="87"/>
    </row>
    <row r="225" spans="3:5" x14ac:dyDescent="0.2">
      <c r="C225" s="12"/>
      <c r="D225" s="12"/>
      <c r="E225" s="87"/>
    </row>
    <row r="226" spans="3:5" x14ac:dyDescent="0.2">
      <c r="C226" s="12"/>
      <c r="D226" s="12"/>
      <c r="E226" s="87"/>
    </row>
    <row r="227" spans="3:5" x14ac:dyDescent="0.2">
      <c r="C227" s="12"/>
      <c r="D227" s="12"/>
      <c r="E227" s="87"/>
    </row>
    <row r="228" spans="3:5" x14ac:dyDescent="0.2">
      <c r="C228" s="12"/>
      <c r="D228" s="12"/>
      <c r="E228" s="87"/>
    </row>
    <row r="229" spans="3:5" x14ac:dyDescent="0.2">
      <c r="C229" s="12"/>
      <c r="D229" s="12"/>
      <c r="E229" s="87"/>
    </row>
    <row r="230" spans="3:5" x14ac:dyDescent="0.2">
      <c r="C230" s="12"/>
      <c r="D230" s="12"/>
      <c r="E230" s="87"/>
    </row>
    <row r="231" spans="3:5" x14ac:dyDescent="0.2">
      <c r="C231" s="12"/>
      <c r="D231" s="12"/>
      <c r="E231" s="87"/>
    </row>
    <row r="232" spans="3:5" x14ac:dyDescent="0.2">
      <c r="C232" s="12"/>
      <c r="D232" s="12"/>
      <c r="E232" s="87"/>
    </row>
    <row r="233" spans="3:5" x14ac:dyDescent="0.2">
      <c r="C233" s="12"/>
      <c r="D233" s="12"/>
      <c r="E233" s="87"/>
    </row>
    <row r="234" spans="3:5" x14ac:dyDescent="0.2">
      <c r="C234" s="12"/>
      <c r="D234" s="12"/>
      <c r="E234" s="87"/>
    </row>
    <row r="235" spans="3:5" x14ac:dyDescent="0.2">
      <c r="C235" s="12"/>
      <c r="D235" s="12"/>
      <c r="E235" s="87"/>
    </row>
    <row r="236" spans="3:5" x14ac:dyDescent="0.2">
      <c r="C236" s="12"/>
      <c r="D236" s="12"/>
      <c r="E236" s="87"/>
    </row>
    <row r="237" spans="3:5" x14ac:dyDescent="0.2">
      <c r="C237" s="12"/>
      <c r="D237" s="12"/>
      <c r="E237" s="87"/>
    </row>
    <row r="238" spans="3:5" x14ac:dyDescent="0.2">
      <c r="C238" s="12"/>
      <c r="D238" s="12"/>
      <c r="E238" s="87"/>
    </row>
    <row r="239" spans="3:5" x14ac:dyDescent="0.2">
      <c r="C239" s="12"/>
      <c r="D239" s="12"/>
      <c r="E239" s="87"/>
    </row>
    <row r="240" spans="3:5" x14ac:dyDescent="0.2">
      <c r="C240" s="12"/>
      <c r="D240" s="12"/>
      <c r="E240" s="87"/>
    </row>
    <row r="241" spans="3:5" x14ac:dyDescent="0.2">
      <c r="C241" s="12"/>
      <c r="D241" s="12"/>
      <c r="E241" s="87"/>
    </row>
    <row r="242" spans="3:5" x14ac:dyDescent="0.2">
      <c r="C242" s="12"/>
      <c r="D242" s="12"/>
      <c r="E242" s="87"/>
    </row>
    <row r="243" spans="3:5" x14ac:dyDescent="0.2">
      <c r="C243" s="12"/>
      <c r="D243" s="12"/>
      <c r="E243" s="87"/>
    </row>
    <row r="244" spans="3:5" x14ac:dyDescent="0.2">
      <c r="C244" s="12"/>
      <c r="D244" s="12"/>
      <c r="E244" s="87"/>
    </row>
    <row r="245" spans="3:5" x14ac:dyDescent="0.2">
      <c r="C245" s="12"/>
      <c r="D245" s="12"/>
      <c r="E245" s="87"/>
    </row>
    <row r="246" spans="3:5" x14ac:dyDescent="0.2">
      <c r="C246" s="12"/>
      <c r="D246" s="12"/>
      <c r="E246" s="87"/>
    </row>
    <row r="247" spans="3:5" x14ac:dyDescent="0.2">
      <c r="C247" s="12"/>
      <c r="D247" s="12"/>
      <c r="E247" s="87"/>
    </row>
    <row r="248" spans="3:5" x14ac:dyDescent="0.2">
      <c r="C248" s="12"/>
      <c r="D248" s="12"/>
      <c r="E248" s="87"/>
    </row>
    <row r="249" spans="3:5" x14ac:dyDescent="0.2">
      <c r="C249" s="12"/>
      <c r="D249" s="12"/>
      <c r="E249" s="87"/>
    </row>
    <row r="250" spans="3:5" x14ac:dyDescent="0.2">
      <c r="C250" s="12"/>
      <c r="D250" s="12"/>
      <c r="E250" s="87"/>
    </row>
    <row r="251" spans="3:5" x14ac:dyDescent="0.2">
      <c r="C251" s="12"/>
      <c r="D251" s="12"/>
      <c r="E251" s="87"/>
    </row>
    <row r="252" spans="3:5" x14ac:dyDescent="0.2">
      <c r="C252" s="12"/>
      <c r="D252" s="12"/>
      <c r="E252" s="87"/>
    </row>
    <row r="253" spans="3:5" x14ac:dyDescent="0.2">
      <c r="C253" s="12"/>
      <c r="D253" s="12"/>
      <c r="E253" s="87"/>
    </row>
    <row r="254" spans="3:5" x14ac:dyDescent="0.2">
      <c r="C254" s="12"/>
      <c r="D254" s="12"/>
      <c r="E254" s="87"/>
    </row>
    <row r="255" spans="3:5" x14ac:dyDescent="0.2">
      <c r="C255" s="12"/>
      <c r="D255" s="12"/>
      <c r="E255" s="87"/>
    </row>
    <row r="256" spans="3:5" x14ac:dyDescent="0.2">
      <c r="C256" s="12"/>
      <c r="D256" s="12"/>
      <c r="E256" s="87"/>
    </row>
    <row r="257" spans="3:5" x14ac:dyDescent="0.2">
      <c r="C257" s="12"/>
      <c r="D257" s="12"/>
      <c r="E257" s="87"/>
    </row>
    <row r="258" spans="3:5" x14ac:dyDescent="0.2">
      <c r="C258" s="12"/>
      <c r="D258" s="12"/>
      <c r="E258" s="87"/>
    </row>
    <row r="259" spans="3:5" x14ac:dyDescent="0.2">
      <c r="C259" s="12"/>
      <c r="D259" s="12"/>
      <c r="E259" s="87"/>
    </row>
    <row r="260" spans="3:5" x14ac:dyDescent="0.2">
      <c r="C260" s="12"/>
      <c r="D260" s="12"/>
      <c r="E260" s="87"/>
    </row>
    <row r="261" spans="3:5" x14ac:dyDescent="0.2">
      <c r="C261" s="12"/>
      <c r="D261" s="12"/>
      <c r="E261" s="87"/>
    </row>
    <row r="262" spans="3:5" x14ac:dyDescent="0.2">
      <c r="C262" s="12"/>
      <c r="D262" s="12"/>
      <c r="E262" s="87"/>
    </row>
    <row r="263" spans="3:5" x14ac:dyDescent="0.2">
      <c r="C263" s="12"/>
      <c r="D263" s="12"/>
      <c r="E263" s="87"/>
    </row>
    <row r="264" spans="3:5" x14ac:dyDescent="0.2">
      <c r="C264" s="12"/>
      <c r="D264" s="12"/>
      <c r="E264" s="87"/>
    </row>
    <row r="265" spans="3:5" x14ac:dyDescent="0.2">
      <c r="C265" s="12"/>
      <c r="D265" s="12"/>
      <c r="E265" s="87"/>
    </row>
    <row r="266" spans="3:5" x14ac:dyDescent="0.2">
      <c r="C266" s="12"/>
      <c r="D266" s="12"/>
      <c r="E266" s="87"/>
    </row>
    <row r="267" spans="3:5" x14ac:dyDescent="0.2">
      <c r="C267" s="12"/>
      <c r="D267" s="12"/>
      <c r="E267" s="87"/>
    </row>
    <row r="268" spans="3:5" x14ac:dyDescent="0.2">
      <c r="C268" s="12"/>
      <c r="D268" s="12"/>
      <c r="E268" s="87"/>
    </row>
    <row r="269" spans="3:5" x14ac:dyDescent="0.2">
      <c r="C269" s="12"/>
      <c r="D269" s="12"/>
      <c r="E269" s="87"/>
    </row>
    <row r="270" spans="3:5" x14ac:dyDescent="0.2">
      <c r="C270" s="12"/>
      <c r="D270" s="12"/>
      <c r="E270" s="87"/>
    </row>
    <row r="271" spans="3:5" x14ac:dyDescent="0.2">
      <c r="C271" s="12"/>
      <c r="D271" s="12"/>
      <c r="E271" s="87"/>
    </row>
    <row r="272" spans="3:5" x14ac:dyDescent="0.2">
      <c r="C272" s="12"/>
      <c r="D272" s="12"/>
      <c r="E272" s="87"/>
    </row>
    <row r="273" spans="3:5" x14ac:dyDescent="0.2">
      <c r="C273" s="12"/>
      <c r="D273" s="12"/>
      <c r="E273" s="87"/>
    </row>
    <row r="274" spans="3:5" x14ac:dyDescent="0.2">
      <c r="C274" s="12"/>
      <c r="D274" s="12"/>
      <c r="E274" s="87"/>
    </row>
    <row r="275" spans="3:5" x14ac:dyDescent="0.2">
      <c r="C275" s="12"/>
      <c r="D275" s="12"/>
      <c r="E275" s="87"/>
    </row>
    <row r="276" spans="3:5" x14ac:dyDescent="0.2">
      <c r="C276" s="12"/>
      <c r="D276" s="12"/>
      <c r="E276" s="87"/>
    </row>
    <row r="277" spans="3:5" x14ac:dyDescent="0.2">
      <c r="C277" s="12"/>
      <c r="D277" s="12"/>
      <c r="E277" s="87"/>
    </row>
    <row r="278" spans="3:5" x14ac:dyDescent="0.2">
      <c r="C278" s="12"/>
      <c r="D278" s="12"/>
      <c r="E278" s="87"/>
    </row>
    <row r="279" spans="3:5" x14ac:dyDescent="0.2">
      <c r="C279" s="12"/>
      <c r="D279" s="12"/>
      <c r="E279" s="87"/>
    </row>
    <row r="280" spans="3:5" x14ac:dyDescent="0.2">
      <c r="C280" s="12"/>
      <c r="D280" s="12"/>
      <c r="E280" s="87"/>
    </row>
    <row r="281" spans="3:5" x14ac:dyDescent="0.2">
      <c r="C281" s="12"/>
      <c r="D281" s="12"/>
      <c r="E281" s="87"/>
    </row>
    <row r="282" spans="3:5" x14ac:dyDescent="0.2">
      <c r="C282" s="12"/>
      <c r="D282" s="12"/>
      <c r="E282" s="87"/>
    </row>
    <row r="283" spans="3:5" x14ac:dyDescent="0.2">
      <c r="C283" s="12"/>
      <c r="D283" s="12"/>
      <c r="E283" s="87"/>
    </row>
    <row r="284" spans="3:5" x14ac:dyDescent="0.2">
      <c r="C284" s="12"/>
      <c r="D284" s="12"/>
      <c r="E284" s="87"/>
    </row>
    <row r="285" spans="3:5" x14ac:dyDescent="0.2">
      <c r="C285" s="12"/>
      <c r="D285" s="12"/>
      <c r="E285" s="87"/>
    </row>
    <row r="286" spans="3:5" x14ac:dyDescent="0.2">
      <c r="C286" s="12"/>
      <c r="D286" s="12"/>
      <c r="E286" s="87"/>
    </row>
    <row r="287" spans="3:5" x14ac:dyDescent="0.2">
      <c r="C287" s="12"/>
      <c r="D287" s="12"/>
      <c r="E287" s="87"/>
    </row>
    <row r="288" spans="3:5" x14ac:dyDescent="0.2">
      <c r="C288" s="12"/>
      <c r="D288" s="12"/>
      <c r="E288" s="87"/>
    </row>
    <row r="289" spans="3:5" x14ac:dyDescent="0.2">
      <c r="C289" s="12"/>
      <c r="D289" s="12"/>
      <c r="E289" s="87"/>
    </row>
    <row r="290" spans="3:5" x14ac:dyDescent="0.2">
      <c r="C290" s="12"/>
      <c r="D290" s="12"/>
      <c r="E290" s="87"/>
    </row>
    <row r="291" spans="3:5" x14ac:dyDescent="0.2">
      <c r="C291" s="12"/>
      <c r="D291" s="12"/>
      <c r="E291" s="87"/>
    </row>
    <row r="292" spans="3:5" x14ac:dyDescent="0.2">
      <c r="C292" s="12"/>
      <c r="D292" s="12"/>
      <c r="E292" s="87"/>
    </row>
    <row r="293" spans="3:5" x14ac:dyDescent="0.2">
      <c r="C293" s="12"/>
      <c r="D293" s="12"/>
      <c r="E293" s="87"/>
    </row>
    <row r="294" spans="3:5" x14ac:dyDescent="0.2">
      <c r="C294" s="12"/>
      <c r="D294" s="12"/>
      <c r="E294" s="87"/>
    </row>
    <row r="295" spans="3:5" x14ac:dyDescent="0.2">
      <c r="C295" s="12"/>
      <c r="D295" s="12"/>
      <c r="E295" s="87"/>
    </row>
    <row r="296" spans="3:5" x14ac:dyDescent="0.2">
      <c r="C296" s="12"/>
      <c r="D296" s="12"/>
      <c r="E296" s="87"/>
    </row>
    <row r="297" spans="3:5" x14ac:dyDescent="0.2">
      <c r="C297" s="12"/>
      <c r="D297" s="12"/>
      <c r="E297" s="87"/>
    </row>
    <row r="298" spans="3:5" x14ac:dyDescent="0.2">
      <c r="C298" s="12"/>
      <c r="D298" s="12"/>
      <c r="E298" s="87"/>
    </row>
    <row r="299" spans="3:5" x14ac:dyDescent="0.2">
      <c r="C299" s="12"/>
      <c r="D299" s="12"/>
      <c r="E299" s="87"/>
    </row>
    <row r="300" spans="3:5" x14ac:dyDescent="0.2">
      <c r="C300" s="12"/>
      <c r="D300" s="12"/>
      <c r="E300" s="87"/>
    </row>
    <row r="301" spans="3:5" x14ac:dyDescent="0.2">
      <c r="C301" s="12"/>
      <c r="D301" s="12"/>
      <c r="E301" s="87"/>
    </row>
    <row r="302" spans="3:5" x14ac:dyDescent="0.2">
      <c r="C302" s="12"/>
      <c r="D302" s="12"/>
      <c r="E302" s="87"/>
    </row>
    <row r="303" spans="3:5" x14ac:dyDescent="0.2">
      <c r="C303" s="12"/>
      <c r="D303" s="12"/>
      <c r="E303" s="87"/>
    </row>
    <row r="304" spans="3:5" x14ac:dyDescent="0.2">
      <c r="C304" s="12"/>
      <c r="D304" s="12"/>
      <c r="E304" s="87"/>
    </row>
    <row r="305" spans="3:5" x14ac:dyDescent="0.2">
      <c r="C305" s="12"/>
      <c r="D305" s="12"/>
      <c r="E305" s="87"/>
    </row>
    <row r="306" spans="3:5" x14ac:dyDescent="0.2">
      <c r="C306" s="12"/>
      <c r="D306" s="12"/>
      <c r="E306" s="87"/>
    </row>
    <row r="307" spans="3:5" x14ac:dyDescent="0.2">
      <c r="C307" s="12"/>
      <c r="D307" s="12"/>
      <c r="E307" s="87"/>
    </row>
    <row r="308" spans="3:5" x14ac:dyDescent="0.2">
      <c r="C308" s="12"/>
      <c r="D308" s="12"/>
      <c r="E308" s="87"/>
    </row>
    <row r="309" spans="3:5" x14ac:dyDescent="0.2">
      <c r="C309" s="12"/>
      <c r="D309" s="12"/>
      <c r="E309" s="87"/>
    </row>
    <row r="310" spans="3:5" x14ac:dyDescent="0.2">
      <c r="C310" s="12"/>
      <c r="D310" s="12"/>
      <c r="E310" s="87"/>
    </row>
    <row r="311" spans="3:5" x14ac:dyDescent="0.2">
      <c r="C311" s="12"/>
      <c r="D311" s="12"/>
      <c r="E311" s="87"/>
    </row>
    <row r="312" spans="3:5" x14ac:dyDescent="0.2">
      <c r="C312" s="12"/>
      <c r="D312" s="12"/>
      <c r="E312" s="87"/>
    </row>
    <row r="313" spans="3:5" x14ac:dyDescent="0.2">
      <c r="C313" s="12"/>
      <c r="D313" s="12"/>
      <c r="E313" s="87"/>
    </row>
    <row r="314" spans="3:5" x14ac:dyDescent="0.2">
      <c r="C314" s="12"/>
      <c r="D314" s="12"/>
      <c r="E314" s="87"/>
    </row>
    <row r="315" spans="3:5" x14ac:dyDescent="0.2">
      <c r="C315" s="12"/>
      <c r="D315" s="12"/>
      <c r="E315" s="87"/>
    </row>
    <row r="316" spans="3:5" x14ac:dyDescent="0.2">
      <c r="C316" s="12"/>
      <c r="D316" s="12"/>
      <c r="E316" s="87"/>
    </row>
    <row r="317" spans="3:5" x14ac:dyDescent="0.2">
      <c r="C317" s="12"/>
      <c r="D317" s="12"/>
      <c r="E317" s="87"/>
    </row>
    <row r="318" spans="3:5" x14ac:dyDescent="0.2">
      <c r="C318" s="12"/>
      <c r="D318" s="12"/>
      <c r="E318" s="87"/>
    </row>
    <row r="319" spans="3:5" x14ac:dyDescent="0.2">
      <c r="C319" s="12"/>
      <c r="D319" s="12"/>
      <c r="E319" s="87"/>
    </row>
    <row r="320" spans="3:5" x14ac:dyDescent="0.2">
      <c r="C320" s="12"/>
      <c r="D320" s="12"/>
      <c r="E320" s="87"/>
    </row>
    <row r="321" spans="3:5" x14ac:dyDescent="0.2">
      <c r="C321" s="12"/>
      <c r="D321" s="12"/>
      <c r="E321" s="87"/>
    </row>
    <row r="322" spans="3:5" x14ac:dyDescent="0.2">
      <c r="C322" s="12"/>
      <c r="D322" s="12"/>
      <c r="E322" s="87"/>
    </row>
    <row r="323" spans="3:5" x14ac:dyDescent="0.2">
      <c r="C323" s="12"/>
      <c r="D323" s="12"/>
      <c r="E323" s="87"/>
    </row>
    <row r="324" spans="3:5" x14ac:dyDescent="0.2">
      <c r="C324" s="12"/>
      <c r="D324" s="12"/>
      <c r="E324" s="87"/>
    </row>
    <row r="325" spans="3:5" x14ac:dyDescent="0.2">
      <c r="C325" s="12"/>
      <c r="D325" s="12"/>
      <c r="E325" s="87"/>
    </row>
    <row r="326" spans="3:5" x14ac:dyDescent="0.2">
      <c r="C326" s="12"/>
      <c r="D326" s="12"/>
      <c r="E326" s="87"/>
    </row>
    <row r="327" spans="3:5" x14ac:dyDescent="0.2">
      <c r="C327" s="12"/>
      <c r="D327" s="12"/>
      <c r="E327" s="87"/>
    </row>
    <row r="328" spans="3:5" x14ac:dyDescent="0.2">
      <c r="C328" s="12"/>
      <c r="D328" s="12"/>
      <c r="E328" s="87"/>
    </row>
    <row r="329" spans="3:5" x14ac:dyDescent="0.2">
      <c r="C329" s="12"/>
      <c r="D329" s="12"/>
      <c r="E329" s="87"/>
    </row>
    <row r="330" spans="3:5" x14ac:dyDescent="0.2">
      <c r="C330" s="12"/>
      <c r="D330" s="12"/>
      <c r="E330" s="87"/>
    </row>
    <row r="331" spans="3:5" x14ac:dyDescent="0.2">
      <c r="C331" s="12"/>
      <c r="D331" s="12"/>
      <c r="E331" s="87"/>
    </row>
    <row r="332" spans="3:5" x14ac:dyDescent="0.2">
      <c r="C332" s="12"/>
      <c r="D332" s="12"/>
      <c r="E332" s="87"/>
    </row>
    <row r="333" spans="3:5" x14ac:dyDescent="0.2">
      <c r="C333" s="12"/>
      <c r="D333" s="12"/>
      <c r="E333" s="87"/>
    </row>
    <row r="334" spans="3:5" x14ac:dyDescent="0.2">
      <c r="C334" s="12"/>
      <c r="D334" s="12"/>
      <c r="E334" s="87"/>
    </row>
    <row r="335" spans="3:5" x14ac:dyDescent="0.2">
      <c r="C335" s="12"/>
      <c r="D335" s="12"/>
      <c r="E335" s="87"/>
    </row>
    <row r="336" spans="3:5" x14ac:dyDescent="0.2">
      <c r="C336" s="12"/>
      <c r="D336" s="12"/>
      <c r="E336" s="87"/>
    </row>
    <row r="337" spans="3:5" x14ac:dyDescent="0.2">
      <c r="C337" s="12"/>
      <c r="D337" s="12"/>
      <c r="E337" s="87"/>
    </row>
    <row r="338" spans="3:5" x14ac:dyDescent="0.2">
      <c r="C338" s="12"/>
      <c r="D338" s="12"/>
      <c r="E338" s="87"/>
    </row>
    <row r="339" spans="3:5" x14ac:dyDescent="0.2">
      <c r="C339" s="12"/>
      <c r="D339" s="12"/>
      <c r="E339" s="87"/>
    </row>
    <row r="340" spans="3:5" x14ac:dyDescent="0.2">
      <c r="C340" s="12"/>
      <c r="D340" s="12"/>
      <c r="E340" s="87"/>
    </row>
    <row r="341" spans="3:5" x14ac:dyDescent="0.2">
      <c r="C341" s="12"/>
      <c r="D341" s="12"/>
      <c r="E341" s="87"/>
    </row>
    <row r="342" spans="3:5" x14ac:dyDescent="0.2">
      <c r="C342" s="12"/>
      <c r="D342" s="12"/>
      <c r="E342" s="87"/>
    </row>
    <row r="343" spans="3:5" x14ac:dyDescent="0.2">
      <c r="C343" s="12"/>
      <c r="D343" s="12"/>
      <c r="E343" s="87"/>
    </row>
    <row r="344" spans="3:5" x14ac:dyDescent="0.2">
      <c r="C344" s="12"/>
      <c r="D344" s="12"/>
      <c r="E344" s="87"/>
    </row>
    <row r="345" spans="3:5" x14ac:dyDescent="0.2">
      <c r="C345" s="12"/>
      <c r="D345" s="12"/>
      <c r="E345" s="87"/>
    </row>
    <row r="346" spans="3:5" x14ac:dyDescent="0.2">
      <c r="C346" s="12"/>
      <c r="D346" s="12"/>
      <c r="E346" s="87"/>
    </row>
    <row r="347" spans="3:5" x14ac:dyDescent="0.2">
      <c r="C347" s="12"/>
      <c r="D347" s="12"/>
      <c r="E347" s="87"/>
    </row>
    <row r="348" spans="3:5" x14ac:dyDescent="0.2">
      <c r="C348" s="12"/>
      <c r="D348" s="12"/>
      <c r="E348" s="87"/>
    </row>
    <row r="349" spans="3:5" x14ac:dyDescent="0.2">
      <c r="C349" s="12"/>
      <c r="D349" s="12"/>
      <c r="E349" s="87"/>
    </row>
    <row r="350" spans="3:5" x14ac:dyDescent="0.2">
      <c r="C350" s="12"/>
      <c r="D350" s="12"/>
      <c r="E350" s="87"/>
    </row>
    <row r="351" spans="3:5" x14ac:dyDescent="0.2">
      <c r="C351" s="12"/>
      <c r="D351" s="12"/>
      <c r="E351" s="87"/>
    </row>
    <row r="352" spans="3:5" x14ac:dyDescent="0.2">
      <c r="C352" s="12"/>
      <c r="D352" s="12"/>
      <c r="E352" s="87"/>
    </row>
    <row r="353" spans="3:5" x14ac:dyDescent="0.2">
      <c r="C353" s="12"/>
      <c r="D353" s="12"/>
      <c r="E353" s="87"/>
    </row>
    <row r="354" spans="3:5" x14ac:dyDescent="0.2">
      <c r="C354" s="12"/>
      <c r="D354" s="12"/>
      <c r="E354" s="87"/>
    </row>
    <row r="355" spans="3:5" x14ac:dyDescent="0.2">
      <c r="C355" s="12"/>
      <c r="D355" s="12"/>
      <c r="E355" s="87"/>
    </row>
    <row r="356" spans="3:5" x14ac:dyDescent="0.2">
      <c r="C356" s="12"/>
      <c r="D356" s="12"/>
      <c r="E356" s="87"/>
    </row>
    <row r="357" spans="3:5" x14ac:dyDescent="0.2">
      <c r="C357" s="12"/>
      <c r="D357" s="12"/>
      <c r="E357" s="87"/>
    </row>
    <row r="358" spans="3:5" x14ac:dyDescent="0.2">
      <c r="C358" s="12"/>
      <c r="D358" s="12"/>
      <c r="E358" s="87"/>
    </row>
    <row r="359" spans="3:5" x14ac:dyDescent="0.2">
      <c r="C359" s="12"/>
      <c r="D359" s="12"/>
      <c r="E359" s="87"/>
    </row>
    <row r="360" spans="3:5" x14ac:dyDescent="0.2">
      <c r="C360" s="12"/>
      <c r="D360" s="12"/>
      <c r="E360" s="87"/>
    </row>
    <row r="361" spans="3:5" x14ac:dyDescent="0.2">
      <c r="C361" s="12"/>
      <c r="D361" s="12"/>
      <c r="E361" s="87"/>
    </row>
    <row r="362" spans="3:5" x14ac:dyDescent="0.2">
      <c r="C362" s="12"/>
      <c r="D362" s="12"/>
      <c r="E362" s="87"/>
    </row>
    <row r="363" spans="3:5" x14ac:dyDescent="0.2">
      <c r="C363" s="12"/>
      <c r="D363" s="12"/>
      <c r="E363" s="87"/>
    </row>
    <row r="364" spans="3:5" x14ac:dyDescent="0.2">
      <c r="C364" s="12"/>
      <c r="D364" s="12"/>
      <c r="E364" s="87"/>
    </row>
    <row r="365" spans="3:5" x14ac:dyDescent="0.2">
      <c r="C365" s="12"/>
      <c r="D365" s="12"/>
      <c r="E365" s="87"/>
    </row>
    <row r="366" spans="3:5" x14ac:dyDescent="0.2">
      <c r="C366" s="12"/>
      <c r="D366" s="12"/>
      <c r="E366" s="87"/>
    </row>
    <row r="367" spans="3:5" x14ac:dyDescent="0.2">
      <c r="C367" s="12"/>
      <c r="D367" s="12"/>
      <c r="E367" s="87"/>
    </row>
    <row r="368" spans="3:5" x14ac:dyDescent="0.2">
      <c r="C368" s="12"/>
      <c r="D368" s="12"/>
      <c r="E368" s="87"/>
    </row>
    <row r="369" spans="3:5" x14ac:dyDescent="0.2">
      <c r="C369" s="12"/>
      <c r="D369" s="12"/>
      <c r="E369" s="87"/>
    </row>
    <row r="370" spans="3:5" x14ac:dyDescent="0.2">
      <c r="C370" s="12"/>
      <c r="D370" s="12"/>
      <c r="E370" s="87"/>
    </row>
    <row r="371" spans="3:5" x14ac:dyDescent="0.2">
      <c r="C371" s="12"/>
      <c r="D371" s="12"/>
      <c r="E371" s="87"/>
    </row>
    <row r="372" spans="3:5" x14ac:dyDescent="0.2">
      <c r="C372" s="12"/>
      <c r="D372" s="12"/>
      <c r="E372" s="87"/>
    </row>
    <row r="373" spans="3:5" x14ac:dyDescent="0.2">
      <c r="C373" s="12"/>
      <c r="D373" s="12"/>
      <c r="E373" s="87"/>
    </row>
    <row r="374" spans="3:5" x14ac:dyDescent="0.2">
      <c r="C374" s="12"/>
      <c r="D374" s="12"/>
      <c r="E374" s="87"/>
    </row>
    <row r="375" spans="3:5" x14ac:dyDescent="0.2">
      <c r="C375" s="12"/>
      <c r="D375" s="12"/>
      <c r="E375" s="87"/>
    </row>
    <row r="376" spans="3:5" x14ac:dyDescent="0.2">
      <c r="C376" s="12"/>
      <c r="D376" s="12"/>
      <c r="E376" s="87"/>
    </row>
    <row r="377" spans="3:5" x14ac:dyDescent="0.2">
      <c r="C377" s="12"/>
      <c r="D377" s="12"/>
      <c r="E377" s="87"/>
    </row>
    <row r="378" spans="3:5" x14ac:dyDescent="0.2">
      <c r="C378" s="12"/>
      <c r="D378" s="12"/>
      <c r="E378" s="87"/>
    </row>
    <row r="379" spans="3:5" x14ac:dyDescent="0.2">
      <c r="C379" s="12"/>
      <c r="D379" s="12"/>
      <c r="E379" s="87"/>
    </row>
    <row r="380" spans="3:5" x14ac:dyDescent="0.2">
      <c r="C380" s="12"/>
      <c r="D380" s="12"/>
      <c r="E380" s="87"/>
    </row>
    <row r="381" spans="3:5" x14ac:dyDescent="0.2">
      <c r="C381" s="12"/>
      <c r="D381" s="12"/>
      <c r="E381" s="87"/>
    </row>
    <row r="382" spans="3:5" x14ac:dyDescent="0.2">
      <c r="C382" s="12"/>
      <c r="D382" s="12"/>
      <c r="E382" s="87"/>
    </row>
    <row r="383" spans="3:5" x14ac:dyDescent="0.2">
      <c r="C383" s="12"/>
      <c r="D383" s="12"/>
      <c r="E383" s="87"/>
    </row>
    <row r="384" spans="3:5" x14ac:dyDescent="0.2">
      <c r="C384" s="12"/>
      <c r="D384" s="12"/>
      <c r="E384" s="87"/>
    </row>
    <row r="385" spans="3:5" x14ac:dyDescent="0.2">
      <c r="C385" s="12"/>
      <c r="D385" s="12"/>
      <c r="E385" s="87"/>
    </row>
    <row r="386" spans="3:5" x14ac:dyDescent="0.2">
      <c r="C386" s="12"/>
      <c r="D386" s="12"/>
      <c r="E386" s="87"/>
    </row>
    <row r="387" spans="3:5" x14ac:dyDescent="0.2">
      <c r="C387" s="12"/>
      <c r="D387" s="12"/>
      <c r="E387" s="87"/>
    </row>
    <row r="388" spans="3:5" x14ac:dyDescent="0.2">
      <c r="C388" s="12"/>
      <c r="D388" s="12"/>
      <c r="E388" s="87"/>
    </row>
    <row r="389" spans="3:5" x14ac:dyDescent="0.2">
      <c r="C389" s="12"/>
      <c r="D389" s="12"/>
      <c r="E389" s="87"/>
    </row>
    <row r="390" spans="3:5" x14ac:dyDescent="0.2">
      <c r="C390" s="12"/>
      <c r="D390" s="12"/>
      <c r="E390" s="87"/>
    </row>
    <row r="391" spans="3:5" x14ac:dyDescent="0.2">
      <c r="C391" s="12"/>
      <c r="D391" s="12"/>
      <c r="E391" s="87"/>
    </row>
    <row r="392" spans="3:5" x14ac:dyDescent="0.2">
      <c r="C392" s="12"/>
      <c r="D392" s="12"/>
      <c r="E392" s="87"/>
    </row>
    <row r="393" spans="3:5" x14ac:dyDescent="0.2">
      <c r="C393" s="12"/>
      <c r="D393" s="12"/>
      <c r="E393" s="87"/>
    </row>
    <row r="394" spans="3:5" x14ac:dyDescent="0.2">
      <c r="C394" s="12"/>
      <c r="D394" s="12"/>
      <c r="E394" s="87"/>
    </row>
    <row r="395" spans="3:5" x14ac:dyDescent="0.2">
      <c r="C395" s="12"/>
      <c r="D395" s="12"/>
      <c r="E395" s="87"/>
    </row>
    <row r="396" spans="3:5" x14ac:dyDescent="0.2">
      <c r="C396" s="12"/>
      <c r="D396" s="12"/>
      <c r="E396" s="87"/>
    </row>
    <row r="397" spans="3:5" x14ac:dyDescent="0.2">
      <c r="C397" s="12"/>
      <c r="D397" s="12"/>
      <c r="E397" s="87"/>
    </row>
    <row r="398" spans="3:5" x14ac:dyDescent="0.2">
      <c r="C398" s="12"/>
      <c r="D398" s="12"/>
      <c r="E398" s="87"/>
    </row>
    <row r="399" spans="3:5" x14ac:dyDescent="0.2">
      <c r="C399" s="12"/>
      <c r="D399" s="12"/>
      <c r="E399" s="87"/>
    </row>
    <row r="400" spans="3:5" x14ac:dyDescent="0.2">
      <c r="C400" s="12"/>
      <c r="D400" s="12"/>
      <c r="E400" s="87"/>
    </row>
    <row r="401" spans="3:5" x14ac:dyDescent="0.2">
      <c r="C401" s="12"/>
      <c r="D401" s="12"/>
      <c r="E401" s="87"/>
    </row>
    <row r="402" spans="3:5" x14ac:dyDescent="0.2">
      <c r="C402" s="12"/>
      <c r="D402" s="12"/>
      <c r="E402" s="87"/>
    </row>
    <row r="403" spans="3:5" x14ac:dyDescent="0.2">
      <c r="C403" s="12"/>
      <c r="D403" s="12"/>
      <c r="E403" s="87"/>
    </row>
    <row r="404" spans="3:5" x14ac:dyDescent="0.2">
      <c r="C404" s="12"/>
      <c r="D404" s="12"/>
      <c r="E404" s="87"/>
    </row>
    <row r="405" spans="3:5" x14ac:dyDescent="0.2">
      <c r="C405" s="12"/>
      <c r="D405" s="12"/>
      <c r="E405" s="87"/>
    </row>
    <row r="406" spans="3:5" x14ac:dyDescent="0.2">
      <c r="C406" s="12"/>
      <c r="D406" s="12"/>
      <c r="E406" s="87"/>
    </row>
    <row r="407" spans="3:5" x14ac:dyDescent="0.2">
      <c r="C407" s="12"/>
      <c r="D407" s="12"/>
      <c r="E407" s="87"/>
    </row>
    <row r="408" spans="3:5" x14ac:dyDescent="0.2">
      <c r="C408" s="12"/>
      <c r="D408" s="12"/>
      <c r="E408" s="87"/>
    </row>
    <row r="409" spans="3:5" x14ac:dyDescent="0.2">
      <c r="C409" s="12"/>
      <c r="D409" s="12"/>
      <c r="E409" s="87"/>
    </row>
    <row r="410" spans="3:5" x14ac:dyDescent="0.2">
      <c r="C410" s="12"/>
      <c r="D410" s="12"/>
      <c r="E410" s="87"/>
    </row>
    <row r="411" spans="3:5" x14ac:dyDescent="0.2">
      <c r="C411" s="12"/>
      <c r="D411" s="12"/>
      <c r="E411" s="87"/>
    </row>
    <row r="412" spans="3:5" x14ac:dyDescent="0.2">
      <c r="C412" s="12"/>
      <c r="D412" s="12"/>
      <c r="E412" s="87"/>
    </row>
    <row r="413" spans="3:5" x14ac:dyDescent="0.2">
      <c r="C413" s="12"/>
      <c r="D413" s="12"/>
      <c r="E413" s="87"/>
    </row>
    <row r="414" spans="3:5" x14ac:dyDescent="0.2">
      <c r="C414" s="12"/>
      <c r="D414" s="12"/>
      <c r="E414" s="87"/>
    </row>
    <row r="415" spans="3:5" x14ac:dyDescent="0.2">
      <c r="C415" s="12"/>
      <c r="D415" s="12"/>
      <c r="E415" s="87"/>
    </row>
    <row r="416" spans="3:5" x14ac:dyDescent="0.2">
      <c r="C416" s="12"/>
      <c r="D416" s="12"/>
      <c r="E416" s="87"/>
    </row>
    <row r="417" spans="3:5" x14ac:dyDescent="0.2">
      <c r="C417" s="12"/>
      <c r="D417" s="12"/>
      <c r="E417" s="87"/>
    </row>
    <row r="418" spans="3:5" x14ac:dyDescent="0.2">
      <c r="C418" s="12"/>
      <c r="D418" s="12"/>
      <c r="E418" s="87"/>
    </row>
    <row r="419" spans="3:5" x14ac:dyDescent="0.2">
      <c r="C419" s="12"/>
      <c r="D419" s="12"/>
      <c r="E419" s="87"/>
    </row>
    <row r="420" spans="3:5" x14ac:dyDescent="0.2">
      <c r="C420" s="12"/>
      <c r="D420" s="12"/>
      <c r="E420" s="87"/>
    </row>
    <row r="421" spans="3:5" x14ac:dyDescent="0.2">
      <c r="C421" s="12"/>
      <c r="D421" s="12"/>
      <c r="E421" s="87"/>
    </row>
    <row r="422" spans="3:5" x14ac:dyDescent="0.2">
      <c r="C422" s="12"/>
      <c r="D422" s="12"/>
      <c r="E422" s="87"/>
    </row>
    <row r="423" spans="3:5" x14ac:dyDescent="0.2">
      <c r="C423" s="12"/>
      <c r="D423" s="12"/>
      <c r="E423" s="87"/>
    </row>
    <row r="424" spans="3:5" x14ac:dyDescent="0.2">
      <c r="C424" s="12"/>
      <c r="D424" s="12"/>
      <c r="E424" s="87"/>
    </row>
    <row r="425" spans="3:5" x14ac:dyDescent="0.2">
      <c r="C425" s="12"/>
      <c r="D425" s="12"/>
      <c r="E425" s="87"/>
    </row>
    <row r="426" spans="3:5" x14ac:dyDescent="0.2">
      <c r="C426" s="12"/>
      <c r="D426" s="12"/>
      <c r="E426" s="87"/>
    </row>
    <row r="427" spans="3:5" x14ac:dyDescent="0.2">
      <c r="C427" s="12"/>
      <c r="D427" s="12"/>
      <c r="E427" s="87"/>
    </row>
    <row r="428" spans="3:5" x14ac:dyDescent="0.2">
      <c r="C428" s="12"/>
      <c r="D428" s="12"/>
      <c r="E428" s="87"/>
    </row>
    <row r="429" spans="3:5" x14ac:dyDescent="0.2">
      <c r="C429" s="12"/>
      <c r="D429" s="12"/>
      <c r="E429" s="87"/>
    </row>
    <row r="430" spans="3:5" x14ac:dyDescent="0.2">
      <c r="C430" s="12"/>
      <c r="D430" s="12"/>
      <c r="E430" s="87"/>
    </row>
    <row r="431" spans="3:5" x14ac:dyDescent="0.2">
      <c r="C431" s="12"/>
      <c r="D431" s="12"/>
      <c r="E431" s="87"/>
    </row>
    <row r="432" spans="3:5" x14ac:dyDescent="0.2">
      <c r="C432" s="12"/>
      <c r="D432" s="12"/>
      <c r="E432" s="87"/>
    </row>
    <row r="433" spans="3:5" x14ac:dyDescent="0.2">
      <c r="C433" s="12"/>
      <c r="D433" s="12"/>
      <c r="E433" s="87"/>
    </row>
    <row r="434" spans="3:5" x14ac:dyDescent="0.2">
      <c r="C434" s="12"/>
      <c r="D434" s="12"/>
      <c r="E434" s="87"/>
    </row>
    <row r="435" spans="3:5" x14ac:dyDescent="0.2">
      <c r="C435" s="12"/>
      <c r="D435" s="12"/>
      <c r="E435" s="87"/>
    </row>
    <row r="436" spans="3:5" x14ac:dyDescent="0.2">
      <c r="C436" s="12"/>
      <c r="D436" s="12"/>
      <c r="E436" s="87"/>
    </row>
    <row r="437" spans="3:5" x14ac:dyDescent="0.2">
      <c r="C437" s="12"/>
      <c r="D437" s="12"/>
      <c r="E437" s="87"/>
    </row>
    <row r="438" spans="3:5" x14ac:dyDescent="0.2">
      <c r="C438" s="12"/>
      <c r="D438" s="12"/>
      <c r="E438" s="87"/>
    </row>
    <row r="439" spans="3:5" x14ac:dyDescent="0.2">
      <c r="C439" s="12"/>
      <c r="D439" s="12"/>
      <c r="E439" s="87"/>
    </row>
    <row r="440" spans="3:5" x14ac:dyDescent="0.2">
      <c r="C440" s="12"/>
      <c r="D440" s="12"/>
      <c r="E440" s="87"/>
    </row>
    <row r="441" spans="3:5" x14ac:dyDescent="0.2">
      <c r="C441" s="12"/>
      <c r="D441" s="12"/>
      <c r="E441" s="87"/>
    </row>
    <row r="442" spans="3:5" x14ac:dyDescent="0.2">
      <c r="C442" s="12"/>
      <c r="D442" s="12"/>
      <c r="E442" s="87"/>
    </row>
    <row r="443" spans="3:5" x14ac:dyDescent="0.2">
      <c r="C443" s="12"/>
      <c r="D443" s="12"/>
      <c r="E443" s="87"/>
    </row>
    <row r="444" spans="3:5" x14ac:dyDescent="0.2">
      <c r="C444" s="12"/>
      <c r="D444" s="12"/>
      <c r="E444" s="87"/>
    </row>
    <row r="445" spans="3:5" x14ac:dyDescent="0.2">
      <c r="C445" s="12"/>
      <c r="D445" s="12"/>
      <c r="E445" s="87"/>
    </row>
    <row r="446" spans="3:5" x14ac:dyDescent="0.2">
      <c r="C446" s="12"/>
      <c r="D446" s="12"/>
      <c r="E446" s="87"/>
    </row>
    <row r="447" spans="3:5" x14ac:dyDescent="0.2">
      <c r="C447" s="12"/>
      <c r="D447" s="12"/>
      <c r="E447" s="87"/>
    </row>
    <row r="448" spans="3:5" x14ac:dyDescent="0.2">
      <c r="C448" s="12"/>
      <c r="D448" s="12"/>
      <c r="E448" s="87"/>
    </row>
    <row r="449" spans="3:5" x14ac:dyDescent="0.2">
      <c r="C449" s="12"/>
      <c r="D449" s="12"/>
      <c r="E449" s="87"/>
    </row>
    <row r="450" spans="3:5" x14ac:dyDescent="0.2">
      <c r="C450" s="12"/>
      <c r="D450" s="12"/>
      <c r="E450" s="87"/>
    </row>
    <row r="451" spans="3:5" x14ac:dyDescent="0.2">
      <c r="C451" s="12"/>
      <c r="D451" s="12"/>
      <c r="E451" s="87"/>
    </row>
    <row r="452" spans="3:5" x14ac:dyDescent="0.2">
      <c r="C452" s="12"/>
      <c r="D452" s="12"/>
      <c r="E452" s="87"/>
    </row>
    <row r="453" spans="3:5" x14ac:dyDescent="0.2">
      <c r="C453" s="12"/>
      <c r="D453" s="12"/>
      <c r="E453" s="87"/>
    </row>
    <row r="454" spans="3:5" x14ac:dyDescent="0.2">
      <c r="C454" s="12"/>
      <c r="D454" s="12"/>
      <c r="E454" s="87"/>
    </row>
    <row r="455" spans="3:5" x14ac:dyDescent="0.2">
      <c r="C455" s="12"/>
      <c r="D455" s="12"/>
      <c r="E455" s="87"/>
    </row>
    <row r="456" spans="3:5" x14ac:dyDescent="0.2">
      <c r="C456" s="12"/>
      <c r="D456" s="12"/>
      <c r="E456" s="87"/>
    </row>
    <row r="457" spans="3:5" x14ac:dyDescent="0.2">
      <c r="C457" s="12"/>
      <c r="D457" s="12"/>
      <c r="E457" s="87"/>
    </row>
    <row r="458" spans="3:5" x14ac:dyDescent="0.2">
      <c r="C458" s="12"/>
      <c r="D458" s="12"/>
      <c r="E458" s="87"/>
    </row>
    <row r="459" spans="3:5" x14ac:dyDescent="0.2">
      <c r="C459" s="12"/>
      <c r="D459" s="12"/>
      <c r="E459" s="87"/>
    </row>
    <row r="460" spans="3:5" x14ac:dyDescent="0.2">
      <c r="C460" s="12"/>
      <c r="D460" s="12"/>
      <c r="E460" s="87"/>
    </row>
    <row r="461" spans="3:5" x14ac:dyDescent="0.2">
      <c r="C461" s="12"/>
      <c r="D461" s="12"/>
      <c r="E461" s="87"/>
    </row>
    <row r="462" spans="3:5" x14ac:dyDescent="0.2">
      <c r="C462" s="12"/>
      <c r="D462" s="12"/>
      <c r="E462" s="87"/>
    </row>
    <row r="463" spans="3:5" x14ac:dyDescent="0.2">
      <c r="C463" s="12"/>
      <c r="D463" s="12"/>
      <c r="E463" s="87"/>
    </row>
    <row r="464" spans="3:5" x14ac:dyDescent="0.2">
      <c r="C464" s="12"/>
      <c r="D464" s="12"/>
      <c r="E464" s="87"/>
    </row>
    <row r="465" spans="3:5" x14ac:dyDescent="0.2">
      <c r="C465" s="12"/>
      <c r="D465" s="12"/>
      <c r="E465" s="87"/>
    </row>
    <row r="466" spans="3:5" x14ac:dyDescent="0.2">
      <c r="C466" s="12"/>
      <c r="D466" s="12"/>
      <c r="E466" s="87"/>
    </row>
    <row r="467" spans="3:5" x14ac:dyDescent="0.2">
      <c r="C467" s="12"/>
      <c r="D467" s="12"/>
      <c r="E467" s="87"/>
    </row>
    <row r="468" spans="3:5" x14ac:dyDescent="0.2">
      <c r="C468" s="12"/>
      <c r="D468" s="12"/>
      <c r="E468" s="87"/>
    </row>
    <row r="469" spans="3:5" x14ac:dyDescent="0.2">
      <c r="C469" s="12"/>
      <c r="D469" s="12"/>
      <c r="E469" s="87"/>
    </row>
    <row r="470" spans="3:5" x14ac:dyDescent="0.2">
      <c r="C470" s="12"/>
      <c r="D470" s="12"/>
      <c r="E470" s="87"/>
    </row>
    <row r="471" spans="3:5" x14ac:dyDescent="0.2">
      <c r="C471" s="12"/>
      <c r="D471" s="12"/>
      <c r="E471" s="87"/>
    </row>
    <row r="472" spans="3:5" x14ac:dyDescent="0.2">
      <c r="C472" s="12"/>
      <c r="D472" s="12"/>
      <c r="E472" s="87"/>
    </row>
    <row r="473" spans="3:5" x14ac:dyDescent="0.2">
      <c r="C473" s="12"/>
      <c r="D473" s="12"/>
      <c r="E473" s="87"/>
    </row>
    <row r="474" spans="3:5" x14ac:dyDescent="0.2">
      <c r="C474" s="12"/>
      <c r="D474" s="12"/>
      <c r="E474" s="87"/>
    </row>
    <row r="475" spans="3:5" x14ac:dyDescent="0.2">
      <c r="C475" s="12"/>
      <c r="D475" s="12"/>
      <c r="E475" s="87"/>
    </row>
    <row r="476" spans="3:5" x14ac:dyDescent="0.2">
      <c r="C476" s="12"/>
      <c r="D476" s="12"/>
      <c r="E476" s="87"/>
    </row>
    <row r="477" spans="3:5" x14ac:dyDescent="0.2">
      <c r="C477" s="12"/>
      <c r="D477" s="12"/>
      <c r="E477" s="87"/>
    </row>
    <row r="478" spans="3:5" x14ac:dyDescent="0.2">
      <c r="C478" s="12"/>
      <c r="D478" s="12"/>
      <c r="E478" s="87"/>
    </row>
    <row r="479" spans="3:5" x14ac:dyDescent="0.2">
      <c r="C479" s="12"/>
      <c r="D479" s="12"/>
      <c r="E479" s="87"/>
    </row>
    <row r="480" spans="3:5" x14ac:dyDescent="0.2">
      <c r="C480" s="12"/>
      <c r="D480" s="12"/>
      <c r="E480" s="87"/>
    </row>
    <row r="481" spans="3:5" x14ac:dyDescent="0.2">
      <c r="C481" s="12"/>
      <c r="D481" s="12"/>
      <c r="E481" s="87"/>
    </row>
    <row r="482" spans="3:5" x14ac:dyDescent="0.2">
      <c r="C482" s="12"/>
      <c r="D482" s="12"/>
      <c r="E482" s="87"/>
    </row>
    <row r="483" spans="3:5" x14ac:dyDescent="0.2">
      <c r="C483" s="12"/>
      <c r="D483" s="12"/>
      <c r="E483" s="87"/>
    </row>
    <row r="484" spans="3:5" x14ac:dyDescent="0.2">
      <c r="C484" s="12"/>
      <c r="D484" s="12"/>
      <c r="E484" s="87"/>
    </row>
    <row r="485" spans="3:5" x14ac:dyDescent="0.2">
      <c r="C485" s="12"/>
      <c r="D485" s="12"/>
      <c r="E485" s="87"/>
    </row>
    <row r="486" spans="3:5" x14ac:dyDescent="0.2">
      <c r="C486" s="12"/>
      <c r="D486" s="12"/>
      <c r="E486" s="87"/>
    </row>
    <row r="487" spans="3:5" x14ac:dyDescent="0.2">
      <c r="C487" s="12"/>
      <c r="D487" s="12"/>
      <c r="E487" s="87"/>
    </row>
    <row r="488" spans="3:5" x14ac:dyDescent="0.2">
      <c r="C488" s="12"/>
      <c r="D488" s="12"/>
      <c r="E488" s="87"/>
    </row>
    <row r="489" spans="3:5" x14ac:dyDescent="0.2">
      <c r="C489" s="12"/>
      <c r="D489" s="12"/>
      <c r="E489" s="87"/>
    </row>
    <row r="490" spans="3:5" x14ac:dyDescent="0.2">
      <c r="C490" s="12"/>
      <c r="D490" s="12"/>
      <c r="E490" s="87"/>
    </row>
    <row r="491" spans="3:5" x14ac:dyDescent="0.2">
      <c r="C491" s="12"/>
      <c r="D491" s="12"/>
      <c r="E491" s="87"/>
    </row>
    <row r="492" spans="3:5" x14ac:dyDescent="0.2">
      <c r="C492" s="12"/>
      <c r="D492" s="12"/>
      <c r="E492" s="87"/>
    </row>
    <row r="493" spans="3:5" x14ac:dyDescent="0.2">
      <c r="C493" s="12"/>
      <c r="D493" s="12"/>
      <c r="E493" s="87"/>
    </row>
    <row r="494" spans="3:5" x14ac:dyDescent="0.2">
      <c r="C494" s="12"/>
      <c r="D494" s="12"/>
      <c r="E494" s="87"/>
    </row>
    <row r="495" spans="3:5" x14ac:dyDescent="0.2">
      <c r="C495" s="12"/>
      <c r="D495" s="12"/>
      <c r="E495" s="87"/>
    </row>
    <row r="496" spans="3:5" x14ac:dyDescent="0.2">
      <c r="C496" s="12"/>
      <c r="D496" s="12"/>
      <c r="E496" s="87"/>
    </row>
    <row r="497" spans="3:5" x14ac:dyDescent="0.2">
      <c r="C497" s="12"/>
      <c r="D497" s="12"/>
      <c r="E497" s="87"/>
    </row>
    <row r="498" spans="3:5" x14ac:dyDescent="0.2">
      <c r="C498" s="12"/>
      <c r="D498" s="12"/>
      <c r="E498" s="87"/>
    </row>
    <row r="499" spans="3:5" x14ac:dyDescent="0.2">
      <c r="C499" s="12"/>
      <c r="D499" s="12"/>
      <c r="E499" s="87"/>
    </row>
    <row r="500" spans="3:5" x14ac:dyDescent="0.2">
      <c r="C500" s="12"/>
      <c r="D500" s="12"/>
      <c r="E500" s="87"/>
    </row>
    <row r="501" spans="3:5" x14ac:dyDescent="0.2">
      <c r="C501" s="12"/>
      <c r="D501" s="12"/>
      <c r="E501" s="87"/>
    </row>
    <row r="502" spans="3:5" x14ac:dyDescent="0.2">
      <c r="C502" s="12"/>
      <c r="D502" s="12"/>
      <c r="E502" s="87"/>
    </row>
    <row r="503" spans="3:5" x14ac:dyDescent="0.2">
      <c r="C503" s="12"/>
      <c r="D503" s="12"/>
      <c r="E503" s="87"/>
    </row>
    <row r="504" spans="3:5" x14ac:dyDescent="0.2">
      <c r="C504" s="12"/>
      <c r="D504" s="12"/>
      <c r="E504" s="87"/>
    </row>
    <row r="505" spans="3:5" x14ac:dyDescent="0.2">
      <c r="C505" s="12"/>
      <c r="D505" s="12"/>
      <c r="E505" s="87"/>
    </row>
    <row r="506" spans="3:5" x14ac:dyDescent="0.2">
      <c r="C506" s="12"/>
      <c r="D506" s="12"/>
      <c r="E506" s="87"/>
    </row>
    <row r="507" spans="3:5" x14ac:dyDescent="0.2">
      <c r="C507" s="12"/>
      <c r="D507" s="12"/>
      <c r="E507" s="87"/>
    </row>
    <row r="508" spans="3:5" x14ac:dyDescent="0.2">
      <c r="C508" s="12"/>
      <c r="D508" s="12"/>
      <c r="E508" s="87"/>
    </row>
    <row r="509" spans="3:5" x14ac:dyDescent="0.2">
      <c r="C509" s="12"/>
      <c r="D509" s="12"/>
      <c r="E509" s="87"/>
    </row>
    <row r="510" spans="3:5" x14ac:dyDescent="0.2">
      <c r="C510" s="12"/>
      <c r="D510" s="12"/>
      <c r="E510" s="87"/>
    </row>
    <row r="511" spans="3:5" x14ac:dyDescent="0.2">
      <c r="C511" s="12"/>
      <c r="D511" s="12"/>
      <c r="E511" s="87"/>
    </row>
    <row r="512" spans="3:5" x14ac:dyDescent="0.2">
      <c r="C512" s="12"/>
      <c r="D512" s="12"/>
      <c r="E512" s="87"/>
    </row>
    <row r="513" spans="3:5" x14ac:dyDescent="0.2">
      <c r="C513" s="12"/>
      <c r="D513" s="12"/>
      <c r="E513" s="87"/>
    </row>
    <row r="514" spans="3:5" x14ac:dyDescent="0.2">
      <c r="C514" s="12"/>
      <c r="D514" s="12"/>
      <c r="E514" s="87"/>
    </row>
    <row r="515" spans="3:5" x14ac:dyDescent="0.2">
      <c r="C515" s="12"/>
      <c r="D515" s="12"/>
      <c r="E515" s="87"/>
    </row>
    <row r="516" spans="3:5" x14ac:dyDescent="0.2">
      <c r="C516" s="12"/>
      <c r="D516" s="12"/>
      <c r="E516" s="87"/>
    </row>
    <row r="517" spans="3:5" x14ac:dyDescent="0.2">
      <c r="C517" s="12"/>
      <c r="D517" s="12"/>
      <c r="E517" s="87"/>
    </row>
    <row r="518" spans="3:5" x14ac:dyDescent="0.2">
      <c r="C518" s="12"/>
      <c r="D518" s="12"/>
      <c r="E518" s="87"/>
    </row>
    <row r="519" spans="3:5" x14ac:dyDescent="0.2">
      <c r="C519" s="12"/>
      <c r="D519" s="12"/>
      <c r="E519" s="87"/>
    </row>
    <row r="520" spans="3:5" x14ac:dyDescent="0.2">
      <c r="C520" s="12"/>
      <c r="D520" s="12"/>
      <c r="E520" s="87"/>
    </row>
    <row r="521" spans="3:5" x14ac:dyDescent="0.2">
      <c r="C521" s="12"/>
      <c r="D521" s="12"/>
      <c r="E521" s="87"/>
    </row>
    <row r="522" spans="3:5" x14ac:dyDescent="0.2">
      <c r="C522" s="12"/>
      <c r="D522" s="12"/>
      <c r="E522" s="87"/>
    </row>
    <row r="523" spans="3:5" x14ac:dyDescent="0.2">
      <c r="C523" s="12"/>
      <c r="D523" s="12"/>
      <c r="E523" s="87"/>
    </row>
    <row r="524" spans="3:5" x14ac:dyDescent="0.2">
      <c r="C524" s="12"/>
      <c r="D524" s="12"/>
      <c r="E524" s="87"/>
    </row>
    <row r="525" spans="3:5" x14ac:dyDescent="0.2">
      <c r="C525" s="12"/>
      <c r="D525" s="12"/>
      <c r="E525" s="87"/>
    </row>
    <row r="526" spans="3:5" x14ac:dyDescent="0.2">
      <c r="C526" s="12"/>
      <c r="D526" s="12"/>
      <c r="E526" s="87"/>
    </row>
    <row r="527" spans="3:5" x14ac:dyDescent="0.2">
      <c r="C527" s="12"/>
      <c r="D527" s="12"/>
      <c r="E527" s="87"/>
    </row>
    <row r="528" spans="3:5" x14ac:dyDescent="0.2">
      <c r="C528" s="12"/>
      <c r="D528" s="12"/>
      <c r="E528" s="87"/>
    </row>
    <row r="529" spans="3:5" x14ac:dyDescent="0.2">
      <c r="C529" s="12"/>
      <c r="D529" s="12"/>
      <c r="E529" s="87"/>
    </row>
    <row r="530" spans="3:5" x14ac:dyDescent="0.2">
      <c r="C530" s="12"/>
      <c r="D530" s="12"/>
      <c r="E530" s="87"/>
    </row>
    <row r="531" spans="3:5" x14ac:dyDescent="0.2">
      <c r="C531" s="12"/>
      <c r="D531" s="12"/>
      <c r="E531" s="87"/>
    </row>
    <row r="532" spans="3:5" x14ac:dyDescent="0.2">
      <c r="C532" s="12"/>
      <c r="D532" s="12"/>
      <c r="E532" s="87"/>
    </row>
    <row r="533" spans="3:5" x14ac:dyDescent="0.2">
      <c r="C533" s="12"/>
      <c r="D533" s="12"/>
      <c r="E533" s="87"/>
    </row>
    <row r="534" spans="3:5" x14ac:dyDescent="0.2">
      <c r="C534" s="12"/>
      <c r="D534" s="12"/>
      <c r="E534" s="87"/>
    </row>
    <row r="535" spans="3:5" x14ac:dyDescent="0.2">
      <c r="C535" s="12"/>
      <c r="D535" s="12"/>
      <c r="E535" s="87"/>
    </row>
    <row r="536" spans="3:5" x14ac:dyDescent="0.2">
      <c r="C536" s="12"/>
      <c r="D536" s="12"/>
      <c r="E536" s="87"/>
    </row>
    <row r="537" spans="3:5" x14ac:dyDescent="0.2">
      <c r="C537" s="12"/>
      <c r="D537" s="12"/>
      <c r="E537" s="87"/>
    </row>
    <row r="538" spans="3:5" x14ac:dyDescent="0.2">
      <c r="C538" s="12"/>
      <c r="D538" s="12"/>
      <c r="E538" s="87"/>
    </row>
    <row r="539" spans="3:5" x14ac:dyDescent="0.2">
      <c r="C539" s="12"/>
      <c r="D539" s="12"/>
      <c r="E539" s="87"/>
    </row>
    <row r="540" spans="3:5" x14ac:dyDescent="0.2">
      <c r="C540" s="12"/>
      <c r="D540" s="12"/>
      <c r="E540" s="87"/>
    </row>
    <row r="541" spans="3:5" x14ac:dyDescent="0.2">
      <c r="C541" s="12"/>
      <c r="D541" s="12"/>
      <c r="E541" s="87"/>
    </row>
    <row r="542" spans="3:5" x14ac:dyDescent="0.2">
      <c r="C542" s="12"/>
      <c r="D542" s="12"/>
      <c r="E542" s="87"/>
    </row>
    <row r="543" spans="3:5" x14ac:dyDescent="0.2">
      <c r="C543" s="12"/>
      <c r="D543" s="12"/>
      <c r="E543" s="87"/>
    </row>
    <row r="544" spans="3:5" x14ac:dyDescent="0.2">
      <c r="C544" s="12"/>
      <c r="D544" s="12"/>
      <c r="E544" s="87"/>
    </row>
    <row r="545" spans="3:5" x14ac:dyDescent="0.2">
      <c r="C545" s="12"/>
      <c r="D545" s="12"/>
      <c r="E545" s="87"/>
    </row>
    <row r="546" spans="3:5" x14ac:dyDescent="0.2">
      <c r="C546" s="12"/>
      <c r="D546" s="12"/>
      <c r="E546" s="87"/>
    </row>
    <row r="547" spans="3:5" x14ac:dyDescent="0.2">
      <c r="C547" s="12"/>
      <c r="D547" s="12"/>
      <c r="E547" s="87"/>
    </row>
    <row r="548" spans="3:5" x14ac:dyDescent="0.2">
      <c r="C548" s="12"/>
      <c r="D548" s="12"/>
      <c r="E548" s="87"/>
    </row>
    <row r="549" spans="3:5" x14ac:dyDescent="0.2">
      <c r="C549" s="12"/>
      <c r="D549" s="12"/>
      <c r="E549" s="87"/>
    </row>
    <row r="550" spans="3:5" x14ac:dyDescent="0.2">
      <c r="C550" s="12"/>
      <c r="D550" s="12"/>
      <c r="E550" s="87"/>
    </row>
    <row r="551" spans="3:5" x14ac:dyDescent="0.2">
      <c r="C551" s="12"/>
      <c r="D551" s="12"/>
      <c r="E551" s="87"/>
    </row>
    <row r="552" spans="3:5" x14ac:dyDescent="0.2">
      <c r="C552" s="12"/>
      <c r="D552" s="12"/>
      <c r="E552" s="87"/>
    </row>
    <row r="553" spans="3:5" x14ac:dyDescent="0.2">
      <c r="C553" s="12"/>
      <c r="D553" s="12"/>
      <c r="E553" s="87"/>
    </row>
    <row r="554" spans="3:5" x14ac:dyDescent="0.2">
      <c r="C554" s="12"/>
      <c r="D554" s="12"/>
      <c r="E554" s="87"/>
    </row>
    <row r="555" spans="3:5" x14ac:dyDescent="0.2">
      <c r="C555" s="12"/>
      <c r="D555" s="12"/>
      <c r="E555" s="87"/>
    </row>
    <row r="556" spans="3:5" x14ac:dyDescent="0.2">
      <c r="C556" s="12"/>
      <c r="D556" s="12"/>
      <c r="E556" s="87"/>
    </row>
    <row r="557" spans="3:5" x14ac:dyDescent="0.2">
      <c r="C557" s="12"/>
      <c r="D557" s="12"/>
      <c r="E557" s="87"/>
    </row>
    <row r="558" spans="3:5" x14ac:dyDescent="0.2">
      <c r="C558" s="12"/>
      <c r="D558" s="12"/>
      <c r="E558" s="87"/>
    </row>
    <row r="559" spans="3:5" x14ac:dyDescent="0.2">
      <c r="C559" s="12"/>
      <c r="D559" s="12"/>
      <c r="E559" s="87"/>
    </row>
    <row r="560" spans="3:5" x14ac:dyDescent="0.2">
      <c r="C560" s="12"/>
      <c r="D560" s="12"/>
      <c r="E560" s="87"/>
    </row>
    <row r="561" spans="3:5" x14ac:dyDescent="0.2">
      <c r="C561" s="12"/>
      <c r="D561" s="12"/>
      <c r="E561" s="87"/>
    </row>
    <row r="562" spans="3:5" x14ac:dyDescent="0.2">
      <c r="C562" s="12"/>
      <c r="D562" s="12"/>
      <c r="E562" s="87"/>
    </row>
    <row r="563" spans="3:5" x14ac:dyDescent="0.2">
      <c r="C563" s="12"/>
      <c r="D563" s="12"/>
      <c r="E563" s="87"/>
    </row>
    <row r="564" spans="3:5" x14ac:dyDescent="0.2">
      <c r="C564" s="12"/>
      <c r="D564" s="12"/>
      <c r="E564" s="87"/>
    </row>
    <row r="565" spans="3:5" x14ac:dyDescent="0.2">
      <c r="C565" s="12"/>
      <c r="D565" s="12"/>
      <c r="E565" s="87"/>
    </row>
    <row r="566" spans="3:5" x14ac:dyDescent="0.2">
      <c r="C566" s="12"/>
      <c r="D566" s="12"/>
      <c r="E566" s="87"/>
    </row>
    <row r="567" spans="3:5" x14ac:dyDescent="0.2">
      <c r="C567" s="12"/>
      <c r="D567" s="12"/>
      <c r="E567" s="87"/>
    </row>
    <row r="568" spans="3:5" x14ac:dyDescent="0.2">
      <c r="C568" s="12"/>
      <c r="D568" s="12"/>
      <c r="E568" s="87"/>
    </row>
    <row r="569" spans="3:5" x14ac:dyDescent="0.2">
      <c r="C569" s="12"/>
      <c r="D569" s="12"/>
      <c r="E569" s="87"/>
    </row>
    <row r="570" spans="3:5" x14ac:dyDescent="0.2">
      <c r="C570" s="12"/>
      <c r="D570" s="12"/>
      <c r="E570" s="87"/>
    </row>
    <row r="571" spans="3:5" x14ac:dyDescent="0.2">
      <c r="C571" s="12"/>
      <c r="D571" s="12"/>
      <c r="E571" s="87"/>
    </row>
    <row r="572" spans="3:5" x14ac:dyDescent="0.2">
      <c r="C572" s="12"/>
      <c r="D572" s="12"/>
      <c r="E572" s="87"/>
    </row>
    <row r="573" spans="3:5" x14ac:dyDescent="0.2">
      <c r="C573" s="12"/>
      <c r="D573" s="12"/>
      <c r="E573" s="87"/>
    </row>
    <row r="574" spans="3:5" x14ac:dyDescent="0.2">
      <c r="C574" s="12"/>
      <c r="D574" s="12"/>
      <c r="E574" s="87"/>
    </row>
    <row r="575" spans="3:5" x14ac:dyDescent="0.2">
      <c r="C575" s="12"/>
      <c r="D575" s="12"/>
      <c r="E575" s="87"/>
    </row>
    <row r="576" spans="3:5" x14ac:dyDescent="0.2">
      <c r="C576" s="12"/>
      <c r="D576" s="12"/>
      <c r="E576" s="87"/>
    </row>
    <row r="577" spans="3:5" x14ac:dyDescent="0.2">
      <c r="C577" s="12"/>
      <c r="D577" s="12"/>
      <c r="E577" s="87"/>
    </row>
    <row r="578" spans="3:5" x14ac:dyDescent="0.2">
      <c r="C578" s="12"/>
      <c r="D578" s="12"/>
      <c r="E578" s="87"/>
    </row>
    <row r="579" spans="3:5" x14ac:dyDescent="0.2">
      <c r="C579" s="12"/>
      <c r="D579" s="12"/>
      <c r="E579" s="87"/>
    </row>
    <row r="580" spans="3:5" x14ac:dyDescent="0.2">
      <c r="C580" s="12"/>
      <c r="D580" s="12"/>
      <c r="E580" s="87"/>
    </row>
    <row r="581" spans="3:5" x14ac:dyDescent="0.2">
      <c r="C581" s="12"/>
      <c r="D581" s="12"/>
      <c r="E581" s="87"/>
    </row>
    <row r="582" spans="3:5" x14ac:dyDescent="0.2">
      <c r="C582" s="12"/>
      <c r="D582" s="12"/>
      <c r="E582" s="87"/>
    </row>
    <row r="583" spans="3:5" x14ac:dyDescent="0.2">
      <c r="C583" s="12"/>
      <c r="D583" s="12"/>
      <c r="E583" s="87"/>
    </row>
    <row r="584" spans="3:5" x14ac:dyDescent="0.2">
      <c r="C584" s="12"/>
      <c r="D584" s="12"/>
      <c r="E584" s="87"/>
    </row>
    <row r="585" spans="3:5" x14ac:dyDescent="0.2">
      <c r="C585" s="12"/>
      <c r="D585" s="12"/>
      <c r="E585" s="87"/>
    </row>
    <row r="586" spans="3:5" x14ac:dyDescent="0.2">
      <c r="C586" s="12"/>
      <c r="D586" s="12"/>
      <c r="E586" s="87"/>
    </row>
    <row r="587" spans="3:5" x14ac:dyDescent="0.2">
      <c r="C587" s="12"/>
      <c r="D587" s="12"/>
      <c r="E587" s="87"/>
    </row>
    <row r="588" spans="3:5" x14ac:dyDescent="0.2">
      <c r="C588" s="12"/>
      <c r="D588" s="12"/>
      <c r="E588" s="87"/>
    </row>
    <row r="589" spans="3:5" x14ac:dyDescent="0.2">
      <c r="C589" s="12"/>
      <c r="D589" s="12"/>
      <c r="E589" s="87"/>
    </row>
    <row r="590" spans="3:5" x14ac:dyDescent="0.2">
      <c r="C590" s="12"/>
      <c r="D590" s="12"/>
      <c r="E590" s="87"/>
    </row>
    <row r="591" spans="3:5" x14ac:dyDescent="0.2">
      <c r="C591" s="12"/>
      <c r="D591" s="12"/>
      <c r="E591" s="87"/>
    </row>
    <row r="592" spans="3:5" x14ac:dyDescent="0.2">
      <c r="C592" s="12"/>
      <c r="D592" s="12"/>
      <c r="E592" s="87"/>
    </row>
    <row r="593" spans="3:5" x14ac:dyDescent="0.2">
      <c r="C593" s="12"/>
      <c r="D593" s="12"/>
      <c r="E593" s="87"/>
    </row>
    <row r="594" spans="3:5" x14ac:dyDescent="0.2">
      <c r="C594" s="12"/>
      <c r="D594" s="12"/>
      <c r="E594" s="87"/>
    </row>
    <row r="595" spans="3:5" x14ac:dyDescent="0.2">
      <c r="C595" s="12"/>
      <c r="D595" s="12"/>
      <c r="E595" s="87"/>
    </row>
    <row r="596" spans="3:5" x14ac:dyDescent="0.2">
      <c r="C596" s="12"/>
      <c r="D596" s="12"/>
      <c r="E596" s="87"/>
    </row>
    <row r="597" spans="3:5" x14ac:dyDescent="0.2">
      <c r="C597" s="12"/>
      <c r="D597" s="12"/>
      <c r="E597" s="87"/>
    </row>
    <row r="598" spans="3:5" x14ac:dyDescent="0.2">
      <c r="C598" s="12"/>
      <c r="D598" s="12"/>
      <c r="E598" s="87"/>
    </row>
    <row r="599" spans="3:5" x14ac:dyDescent="0.2">
      <c r="C599" s="12"/>
      <c r="D599" s="12"/>
      <c r="E599" s="87"/>
    </row>
    <row r="600" spans="3:5" x14ac:dyDescent="0.2">
      <c r="C600" s="12"/>
      <c r="D600" s="12"/>
      <c r="E600" s="87"/>
    </row>
    <row r="601" spans="3:5" x14ac:dyDescent="0.2">
      <c r="C601" s="12"/>
      <c r="D601" s="12"/>
      <c r="E601" s="87"/>
    </row>
    <row r="602" spans="3:5" x14ac:dyDescent="0.2">
      <c r="C602" s="12"/>
      <c r="D602" s="12"/>
      <c r="E602" s="87"/>
    </row>
    <row r="603" spans="3:5" x14ac:dyDescent="0.2">
      <c r="C603" s="12"/>
      <c r="D603" s="12"/>
      <c r="E603" s="87"/>
    </row>
    <row r="604" spans="3:5" x14ac:dyDescent="0.2">
      <c r="C604" s="12"/>
      <c r="D604" s="12"/>
      <c r="E604" s="87"/>
    </row>
    <row r="605" spans="3:5" x14ac:dyDescent="0.2">
      <c r="C605" s="12"/>
      <c r="D605" s="12"/>
      <c r="E605" s="87"/>
    </row>
    <row r="606" spans="3:5" x14ac:dyDescent="0.2">
      <c r="C606" s="12"/>
      <c r="D606" s="12"/>
      <c r="E606" s="87"/>
    </row>
    <row r="607" spans="3:5" x14ac:dyDescent="0.2">
      <c r="C607" s="12"/>
      <c r="D607" s="12"/>
      <c r="E607" s="87"/>
    </row>
    <row r="608" spans="3:5" x14ac:dyDescent="0.2">
      <c r="C608" s="12"/>
      <c r="D608" s="12"/>
      <c r="E608" s="87"/>
    </row>
    <row r="609" spans="3:5" x14ac:dyDescent="0.2">
      <c r="C609" s="12"/>
      <c r="D609" s="12"/>
      <c r="E609" s="87"/>
    </row>
    <row r="610" spans="3:5" x14ac:dyDescent="0.2">
      <c r="C610" s="12"/>
      <c r="D610" s="12"/>
      <c r="E610" s="87"/>
    </row>
    <row r="611" spans="3:5" x14ac:dyDescent="0.2">
      <c r="C611" s="12"/>
      <c r="D611" s="12"/>
      <c r="E611" s="87"/>
    </row>
    <row r="612" spans="3:5" x14ac:dyDescent="0.2">
      <c r="C612" s="12"/>
      <c r="D612" s="12"/>
      <c r="E612" s="87"/>
    </row>
    <row r="613" spans="3:5" x14ac:dyDescent="0.2">
      <c r="C613" s="12"/>
      <c r="D613" s="12"/>
      <c r="E613" s="87"/>
    </row>
    <row r="614" spans="3:5" x14ac:dyDescent="0.2">
      <c r="C614" s="12"/>
      <c r="D614" s="12"/>
      <c r="E614" s="87"/>
    </row>
    <row r="615" spans="3:5" x14ac:dyDescent="0.2">
      <c r="C615" s="12"/>
      <c r="D615" s="12"/>
      <c r="E615" s="87"/>
    </row>
    <row r="616" spans="3:5" x14ac:dyDescent="0.2">
      <c r="C616" s="12"/>
      <c r="D616" s="12"/>
      <c r="E616" s="87"/>
    </row>
    <row r="617" spans="3:5" x14ac:dyDescent="0.2">
      <c r="C617" s="12"/>
      <c r="D617" s="12"/>
      <c r="E617" s="87"/>
    </row>
    <row r="618" spans="3:5" x14ac:dyDescent="0.2">
      <c r="C618" s="12"/>
      <c r="D618" s="12"/>
      <c r="E618" s="87"/>
    </row>
    <row r="619" spans="3:5" x14ac:dyDescent="0.2">
      <c r="C619" s="12"/>
      <c r="D619" s="12"/>
      <c r="E619" s="87"/>
    </row>
    <row r="620" spans="3:5" x14ac:dyDescent="0.2">
      <c r="C620" s="12"/>
      <c r="D620" s="12"/>
      <c r="E620" s="87"/>
    </row>
    <row r="621" spans="3:5" x14ac:dyDescent="0.2">
      <c r="C621" s="12"/>
      <c r="D621" s="12"/>
      <c r="E621" s="87"/>
    </row>
    <row r="622" spans="3:5" x14ac:dyDescent="0.2">
      <c r="C622" s="12"/>
      <c r="D622" s="12"/>
      <c r="E622" s="87"/>
    </row>
    <row r="623" spans="3:5" x14ac:dyDescent="0.2">
      <c r="C623" s="12"/>
      <c r="D623" s="12"/>
      <c r="E623" s="87"/>
    </row>
    <row r="624" spans="3:5" x14ac:dyDescent="0.2">
      <c r="C624" s="12"/>
      <c r="D624" s="12"/>
      <c r="E624" s="87"/>
    </row>
    <row r="625" spans="3:5" x14ac:dyDescent="0.2">
      <c r="C625" s="12"/>
      <c r="D625" s="12"/>
      <c r="E625" s="87"/>
    </row>
    <row r="626" spans="3:5" x14ac:dyDescent="0.2">
      <c r="C626" s="12"/>
      <c r="D626" s="12"/>
      <c r="E626" s="87"/>
    </row>
    <row r="627" spans="3:5" x14ac:dyDescent="0.2">
      <c r="C627" s="12"/>
      <c r="D627" s="12"/>
      <c r="E627" s="87"/>
    </row>
    <row r="628" spans="3:5" x14ac:dyDescent="0.2">
      <c r="C628" s="12"/>
      <c r="D628" s="12"/>
      <c r="E628" s="87"/>
    </row>
    <row r="629" spans="3:5" x14ac:dyDescent="0.2">
      <c r="C629" s="12"/>
      <c r="D629" s="12"/>
      <c r="E629" s="87"/>
    </row>
    <row r="630" spans="3:5" x14ac:dyDescent="0.2">
      <c r="C630" s="12"/>
      <c r="D630" s="12"/>
      <c r="E630" s="87"/>
    </row>
    <row r="631" spans="3:5" x14ac:dyDescent="0.2">
      <c r="C631" s="12"/>
      <c r="D631" s="12"/>
      <c r="E631" s="87"/>
    </row>
    <row r="632" spans="3:5" x14ac:dyDescent="0.2">
      <c r="C632" s="12"/>
      <c r="D632" s="12"/>
      <c r="E632" s="87"/>
    </row>
    <row r="633" spans="3:5" x14ac:dyDescent="0.2">
      <c r="C633" s="12"/>
      <c r="D633" s="12"/>
      <c r="E633" s="87"/>
    </row>
    <row r="634" spans="3:5" x14ac:dyDescent="0.2">
      <c r="C634" s="12"/>
      <c r="D634" s="12"/>
      <c r="E634" s="87"/>
    </row>
    <row r="635" spans="3:5" x14ac:dyDescent="0.2">
      <c r="C635" s="12"/>
      <c r="D635" s="12"/>
      <c r="E635" s="87"/>
    </row>
    <row r="636" spans="3:5" x14ac:dyDescent="0.2">
      <c r="C636" s="12"/>
      <c r="D636" s="12"/>
      <c r="E636" s="87"/>
    </row>
    <row r="637" spans="3:5" x14ac:dyDescent="0.2">
      <c r="C637" s="12"/>
      <c r="D637" s="12"/>
      <c r="E637" s="87"/>
    </row>
    <row r="638" spans="3:5" x14ac:dyDescent="0.2">
      <c r="C638" s="12"/>
      <c r="D638" s="12"/>
      <c r="E638" s="87"/>
    </row>
    <row r="639" spans="3:5" x14ac:dyDescent="0.2">
      <c r="C639" s="12"/>
      <c r="D639" s="12"/>
      <c r="E639" s="87"/>
    </row>
    <row r="640" spans="3:5" x14ac:dyDescent="0.2">
      <c r="C640" s="12"/>
      <c r="D640" s="12"/>
      <c r="E640" s="87"/>
    </row>
    <row r="641" spans="3:5" x14ac:dyDescent="0.2">
      <c r="C641" s="12"/>
      <c r="D641" s="12"/>
      <c r="E641" s="87"/>
    </row>
    <row r="642" spans="3:5" x14ac:dyDescent="0.2">
      <c r="C642" s="12"/>
      <c r="D642" s="12"/>
      <c r="E642" s="87"/>
    </row>
    <row r="643" spans="3:5" x14ac:dyDescent="0.2">
      <c r="C643" s="12"/>
      <c r="D643" s="12"/>
      <c r="E643" s="87"/>
    </row>
    <row r="644" spans="3:5" x14ac:dyDescent="0.2">
      <c r="C644" s="12"/>
      <c r="D644" s="12"/>
      <c r="E644" s="87"/>
    </row>
    <row r="645" spans="3:5" x14ac:dyDescent="0.2">
      <c r="C645" s="12"/>
      <c r="D645" s="12"/>
      <c r="E645" s="87"/>
    </row>
    <row r="646" spans="3:5" x14ac:dyDescent="0.2">
      <c r="C646" s="12"/>
      <c r="D646" s="12"/>
      <c r="E646" s="87"/>
    </row>
    <row r="647" spans="3:5" x14ac:dyDescent="0.2">
      <c r="C647" s="12"/>
      <c r="D647" s="12"/>
      <c r="E647" s="87"/>
    </row>
    <row r="648" spans="3:5" x14ac:dyDescent="0.2">
      <c r="C648" s="12"/>
      <c r="D648" s="12"/>
      <c r="E648" s="87"/>
    </row>
    <row r="649" spans="3:5" x14ac:dyDescent="0.2">
      <c r="C649" s="12"/>
      <c r="D649" s="12"/>
      <c r="E649" s="87"/>
    </row>
    <row r="650" spans="3:5" x14ac:dyDescent="0.2">
      <c r="C650" s="12"/>
      <c r="D650" s="12"/>
      <c r="E650" s="87"/>
    </row>
    <row r="651" spans="3:5" x14ac:dyDescent="0.2">
      <c r="C651" s="12"/>
      <c r="D651" s="12"/>
      <c r="E651" s="87"/>
    </row>
    <row r="652" spans="3:5" x14ac:dyDescent="0.2">
      <c r="C652" s="12"/>
      <c r="D652" s="12"/>
      <c r="E652" s="87"/>
    </row>
    <row r="653" spans="3:5" x14ac:dyDescent="0.2">
      <c r="C653" s="12"/>
      <c r="D653" s="12"/>
      <c r="E653" s="87"/>
    </row>
    <row r="654" spans="3:5" x14ac:dyDescent="0.2">
      <c r="C654" s="12"/>
      <c r="D654" s="12"/>
      <c r="E654" s="87"/>
    </row>
    <row r="655" spans="3:5" x14ac:dyDescent="0.2">
      <c r="C655" s="12"/>
      <c r="D655" s="12"/>
      <c r="E655" s="87"/>
    </row>
    <row r="656" spans="3:5" x14ac:dyDescent="0.2">
      <c r="C656" s="12"/>
      <c r="D656" s="12"/>
      <c r="E656" s="87"/>
    </row>
    <row r="657" spans="3:5" x14ac:dyDescent="0.2">
      <c r="C657" s="12"/>
      <c r="D657" s="12"/>
      <c r="E657" s="87"/>
    </row>
    <row r="658" spans="3:5" x14ac:dyDescent="0.2">
      <c r="C658" s="12"/>
      <c r="D658" s="12"/>
      <c r="E658" s="87"/>
    </row>
    <row r="659" spans="3:5" x14ac:dyDescent="0.2">
      <c r="C659" s="12"/>
      <c r="D659" s="12"/>
      <c r="E659" s="87"/>
    </row>
    <row r="660" spans="3:5" x14ac:dyDescent="0.2">
      <c r="C660" s="12"/>
      <c r="D660" s="12"/>
      <c r="E660" s="87"/>
    </row>
    <row r="661" spans="3:5" x14ac:dyDescent="0.2">
      <c r="C661" s="12"/>
      <c r="D661" s="12"/>
      <c r="E661" s="87"/>
    </row>
    <row r="662" spans="3:5" x14ac:dyDescent="0.2">
      <c r="C662" s="12"/>
      <c r="D662" s="12"/>
      <c r="E662" s="87"/>
    </row>
    <row r="663" spans="3:5" x14ac:dyDescent="0.2">
      <c r="C663" s="12"/>
      <c r="D663" s="12"/>
      <c r="E663" s="87"/>
    </row>
    <row r="664" spans="3:5" x14ac:dyDescent="0.2">
      <c r="C664" s="12"/>
      <c r="D664" s="12"/>
      <c r="E664" s="87"/>
    </row>
    <row r="665" spans="3:5" x14ac:dyDescent="0.2">
      <c r="C665" s="12"/>
      <c r="D665" s="12"/>
      <c r="E665" s="87"/>
    </row>
    <row r="666" spans="3:5" x14ac:dyDescent="0.2">
      <c r="C666" s="12"/>
      <c r="D666" s="12"/>
      <c r="E666" s="87"/>
    </row>
    <row r="667" spans="3:5" x14ac:dyDescent="0.2">
      <c r="C667" s="12"/>
      <c r="D667" s="12"/>
      <c r="E667" s="87"/>
    </row>
    <row r="668" spans="3:5" x14ac:dyDescent="0.2">
      <c r="C668" s="12"/>
      <c r="D668" s="12"/>
      <c r="E668" s="87"/>
    </row>
    <row r="669" spans="3:5" x14ac:dyDescent="0.2">
      <c r="C669" s="12"/>
      <c r="D669" s="12"/>
      <c r="E669" s="87"/>
    </row>
    <row r="670" spans="3:5" x14ac:dyDescent="0.2">
      <c r="C670" s="12"/>
      <c r="D670" s="12"/>
      <c r="E670" s="87"/>
    </row>
    <row r="671" spans="3:5" x14ac:dyDescent="0.2">
      <c r="C671" s="12"/>
      <c r="D671" s="12"/>
      <c r="E671" s="87"/>
    </row>
    <row r="672" spans="3:5" x14ac:dyDescent="0.2">
      <c r="C672" s="12"/>
      <c r="D672" s="12"/>
      <c r="E672" s="87"/>
    </row>
    <row r="673" spans="3:5" x14ac:dyDescent="0.2">
      <c r="C673" s="12"/>
      <c r="D673" s="12"/>
      <c r="E673" s="87"/>
    </row>
    <row r="674" spans="3:5" x14ac:dyDescent="0.2">
      <c r="C674" s="12"/>
      <c r="D674" s="12"/>
      <c r="E674" s="87"/>
    </row>
    <row r="675" spans="3:5" x14ac:dyDescent="0.2">
      <c r="C675" s="12"/>
      <c r="D675" s="12"/>
      <c r="E675" s="87"/>
    </row>
    <row r="676" spans="3:5" x14ac:dyDescent="0.2">
      <c r="C676" s="12"/>
      <c r="D676" s="12"/>
      <c r="E676" s="87"/>
    </row>
    <row r="677" spans="3:5" x14ac:dyDescent="0.2">
      <c r="C677" s="12"/>
      <c r="D677" s="12"/>
      <c r="E677" s="87"/>
    </row>
    <row r="678" spans="3:5" x14ac:dyDescent="0.2">
      <c r="C678" s="12"/>
      <c r="D678" s="12"/>
      <c r="E678" s="87"/>
    </row>
    <row r="679" spans="3:5" x14ac:dyDescent="0.2">
      <c r="C679" s="12"/>
      <c r="D679" s="12"/>
      <c r="E679" s="87"/>
    </row>
    <row r="680" spans="3:5" x14ac:dyDescent="0.2">
      <c r="C680" s="12"/>
      <c r="D680" s="12"/>
      <c r="E680" s="87"/>
    </row>
    <row r="681" spans="3:5" x14ac:dyDescent="0.2">
      <c r="C681" s="12"/>
      <c r="D681" s="12"/>
      <c r="E681" s="87"/>
    </row>
    <row r="682" spans="3:5" x14ac:dyDescent="0.2">
      <c r="C682" s="12"/>
      <c r="D682" s="12"/>
      <c r="E682" s="87"/>
    </row>
    <row r="683" spans="3:5" x14ac:dyDescent="0.2">
      <c r="C683" s="12"/>
      <c r="D683" s="12"/>
      <c r="E683" s="87"/>
    </row>
    <row r="684" spans="3:5" x14ac:dyDescent="0.2">
      <c r="C684" s="12"/>
      <c r="D684" s="12"/>
      <c r="E684" s="87"/>
    </row>
    <row r="685" spans="3:5" x14ac:dyDescent="0.2">
      <c r="C685" s="12"/>
      <c r="D685" s="12"/>
      <c r="E685" s="87"/>
    </row>
    <row r="686" spans="3:5" x14ac:dyDescent="0.2">
      <c r="C686" s="12"/>
      <c r="D686" s="12"/>
      <c r="E686" s="87"/>
    </row>
    <row r="687" spans="3:5" x14ac:dyDescent="0.2">
      <c r="C687" s="12"/>
      <c r="D687" s="12"/>
      <c r="E687" s="87"/>
    </row>
    <row r="688" spans="3:5" x14ac:dyDescent="0.2">
      <c r="C688" s="12"/>
      <c r="D688" s="12"/>
      <c r="E688" s="87"/>
    </row>
    <row r="689" spans="3:5" x14ac:dyDescent="0.2">
      <c r="C689" s="12"/>
      <c r="D689" s="12"/>
      <c r="E689" s="87"/>
    </row>
    <row r="690" spans="3:5" x14ac:dyDescent="0.2">
      <c r="C690" s="12"/>
      <c r="D690" s="12"/>
      <c r="E690" s="87"/>
    </row>
    <row r="691" spans="3:5" x14ac:dyDescent="0.2">
      <c r="C691" s="12"/>
      <c r="D691" s="12"/>
      <c r="E691" s="87"/>
    </row>
    <row r="692" spans="3:5" x14ac:dyDescent="0.2">
      <c r="C692" s="12"/>
      <c r="D692" s="12"/>
      <c r="E692" s="87"/>
    </row>
    <row r="693" spans="3:5" x14ac:dyDescent="0.2">
      <c r="C693" s="12"/>
      <c r="D693" s="12"/>
      <c r="E693" s="87"/>
    </row>
    <row r="694" spans="3:5" x14ac:dyDescent="0.2">
      <c r="C694" s="12"/>
      <c r="D694" s="12"/>
      <c r="E694" s="87"/>
    </row>
    <row r="695" spans="3:5" x14ac:dyDescent="0.2">
      <c r="C695" s="12"/>
      <c r="D695" s="12"/>
      <c r="E695" s="87"/>
    </row>
    <row r="696" spans="3:5" x14ac:dyDescent="0.2">
      <c r="C696" s="12"/>
      <c r="D696" s="12"/>
      <c r="E696" s="87"/>
    </row>
    <row r="697" spans="3:5" x14ac:dyDescent="0.2">
      <c r="C697" s="12"/>
      <c r="D697" s="12"/>
      <c r="E697" s="87"/>
    </row>
    <row r="698" spans="3:5" x14ac:dyDescent="0.2">
      <c r="C698" s="12"/>
      <c r="D698" s="12"/>
      <c r="E698" s="87"/>
    </row>
    <row r="699" spans="3:5" x14ac:dyDescent="0.2">
      <c r="C699" s="12"/>
      <c r="D699" s="12"/>
      <c r="E699" s="87"/>
    </row>
    <row r="700" spans="3:5" x14ac:dyDescent="0.2">
      <c r="C700" s="12"/>
      <c r="D700" s="12"/>
      <c r="E700" s="87"/>
    </row>
    <row r="701" spans="3:5" x14ac:dyDescent="0.2">
      <c r="C701" s="12"/>
      <c r="D701" s="12"/>
      <c r="E701" s="87"/>
    </row>
    <row r="702" spans="3:5" x14ac:dyDescent="0.2">
      <c r="C702" s="12"/>
      <c r="D702" s="12"/>
      <c r="E702" s="87"/>
    </row>
    <row r="703" spans="3:5" x14ac:dyDescent="0.2">
      <c r="C703" s="12"/>
      <c r="D703" s="12"/>
      <c r="E703" s="87"/>
    </row>
    <row r="704" spans="3:5" x14ac:dyDescent="0.2">
      <c r="C704" s="12"/>
      <c r="D704" s="12"/>
      <c r="E704" s="87"/>
    </row>
    <row r="705" spans="3:5" x14ac:dyDescent="0.2">
      <c r="C705" s="12"/>
      <c r="D705" s="12"/>
      <c r="E705" s="87"/>
    </row>
    <row r="706" spans="3:5" x14ac:dyDescent="0.2">
      <c r="C706" s="12"/>
      <c r="D706" s="12"/>
      <c r="E706" s="87"/>
    </row>
    <row r="707" spans="3:5" x14ac:dyDescent="0.2">
      <c r="C707" s="12"/>
      <c r="D707" s="12"/>
      <c r="E707" s="87"/>
    </row>
    <row r="708" spans="3:5" x14ac:dyDescent="0.2">
      <c r="C708" s="12"/>
      <c r="D708" s="12"/>
      <c r="E708" s="87"/>
    </row>
    <row r="709" spans="3:5" x14ac:dyDescent="0.2">
      <c r="C709" s="12"/>
      <c r="D709" s="12"/>
      <c r="E709" s="87"/>
    </row>
    <row r="710" spans="3:5" x14ac:dyDescent="0.2">
      <c r="C710" s="12"/>
      <c r="D710" s="12"/>
      <c r="E710" s="87"/>
    </row>
    <row r="711" spans="3:5" x14ac:dyDescent="0.2">
      <c r="C711" s="12"/>
      <c r="D711" s="12"/>
      <c r="E711" s="87"/>
    </row>
    <row r="712" spans="3:5" x14ac:dyDescent="0.2">
      <c r="C712" s="12"/>
      <c r="D712" s="12"/>
      <c r="E712" s="87"/>
    </row>
    <row r="713" spans="3:5" x14ac:dyDescent="0.2">
      <c r="C713" s="12"/>
      <c r="D713" s="12"/>
      <c r="E713" s="87"/>
    </row>
    <row r="714" spans="3:5" x14ac:dyDescent="0.2">
      <c r="C714" s="12"/>
      <c r="D714" s="12"/>
      <c r="E714" s="87"/>
    </row>
    <row r="715" spans="3:5" x14ac:dyDescent="0.2">
      <c r="C715" s="12"/>
      <c r="D715" s="12"/>
      <c r="E715" s="87"/>
    </row>
    <row r="716" spans="3:5" x14ac:dyDescent="0.2">
      <c r="C716" s="12"/>
      <c r="D716" s="12"/>
      <c r="E716" s="87"/>
    </row>
    <row r="717" spans="3:5" x14ac:dyDescent="0.2">
      <c r="C717" s="12"/>
      <c r="D717" s="12"/>
      <c r="E717" s="87"/>
    </row>
    <row r="718" spans="3:5" x14ac:dyDescent="0.2">
      <c r="C718" s="12"/>
      <c r="D718" s="12"/>
      <c r="E718" s="87"/>
    </row>
    <row r="719" spans="3:5" x14ac:dyDescent="0.2">
      <c r="C719" s="12"/>
      <c r="D719" s="12"/>
      <c r="E719" s="87"/>
    </row>
    <row r="720" spans="3:5" x14ac:dyDescent="0.2">
      <c r="C720" s="12"/>
      <c r="D720" s="12"/>
      <c r="E720" s="87"/>
    </row>
    <row r="721" spans="3:5" x14ac:dyDescent="0.2">
      <c r="C721" s="12"/>
      <c r="D721" s="12"/>
      <c r="E721" s="87"/>
    </row>
    <row r="722" spans="3:5" x14ac:dyDescent="0.2">
      <c r="C722" s="12"/>
      <c r="D722" s="12"/>
      <c r="E722" s="87"/>
    </row>
    <row r="723" spans="3:5" x14ac:dyDescent="0.2">
      <c r="C723" s="12"/>
      <c r="D723" s="12"/>
      <c r="E723" s="87"/>
    </row>
    <row r="724" spans="3:5" x14ac:dyDescent="0.2">
      <c r="C724" s="12"/>
      <c r="D724" s="12"/>
      <c r="E724" s="87"/>
    </row>
    <row r="725" spans="3:5" x14ac:dyDescent="0.2">
      <c r="C725" s="12"/>
      <c r="D725" s="12"/>
      <c r="E725" s="87"/>
    </row>
    <row r="726" spans="3:5" x14ac:dyDescent="0.2">
      <c r="C726" s="12"/>
      <c r="D726" s="12"/>
      <c r="E726" s="87"/>
    </row>
    <row r="727" spans="3:5" x14ac:dyDescent="0.2">
      <c r="C727" s="12"/>
      <c r="D727" s="12"/>
      <c r="E727" s="87"/>
    </row>
    <row r="728" spans="3:5" x14ac:dyDescent="0.2">
      <c r="C728" s="12"/>
      <c r="D728" s="12"/>
      <c r="E728" s="87"/>
    </row>
    <row r="729" spans="3:5" x14ac:dyDescent="0.2">
      <c r="C729" s="12"/>
      <c r="D729" s="12"/>
      <c r="E729" s="87"/>
    </row>
    <row r="730" spans="3:5" x14ac:dyDescent="0.2">
      <c r="C730" s="12"/>
      <c r="D730" s="12"/>
      <c r="E730" s="87"/>
    </row>
    <row r="731" spans="3:5" x14ac:dyDescent="0.2">
      <c r="C731" s="12"/>
      <c r="D731" s="12"/>
      <c r="E731" s="87"/>
    </row>
    <row r="732" spans="3:5" x14ac:dyDescent="0.2">
      <c r="C732" s="12"/>
      <c r="D732" s="12"/>
      <c r="E732" s="87"/>
    </row>
    <row r="733" spans="3:5" x14ac:dyDescent="0.2">
      <c r="C733" s="12"/>
      <c r="D733" s="12"/>
      <c r="E733" s="87"/>
    </row>
    <row r="734" spans="3:5" x14ac:dyDescent="0.2">
      <c r="C734" s="12"/>
      <c r="D734" s="12"/>
      <c r="E734" s="87"/>
    </row>
    <row r="735" spans="3:5" x14ac:dyDescent="0.2">
      <c r="C735" s="12"/>
      <c r="D735" s="12"/>
      <c r="E735" s="87"/>
    </row>
    <row r="736" spans="3:5" x14ac:dyDescent="0.2">
      <c r="C736" s="12"/>
      <c r="D736" s="12"/>
      <c r="E736" s="87"/>
    </row>
    <row r="737" spans="3:5" x14ac:dyDescent="0.2">
      <c r="C737" s="12"/>
      <c r="D737" s="12"/>
      <c r="E737" s="87"/>
    </row>
    <row r="738" spans="3:5" x14ac:dyDescent="0.2">
      <c r="C738" s="12"/>
      <c r="D738" s="12"/>
      <c r="E738" s="87"/>
    </row>
    <row r="739" spans="3:5" x14ac:dyDescent="0.2">
      <c r="C739" s="12"/>
      <c r="D739" s="12"/>
      <c r="E739" s="87"/>
    </row>
    <row r="740" spans="3:5" x14ac:dyDescent="0.2">
      <c r="C740" s="12"/>
      <c r="D740" s="12"/>
      <c r="E740" s="87"/>
    </row>
    <row r="741" spans="3:5" x14ac:dyDescent="0.2">
      <c r="C741" s="12"/>
      <c r="D741" s="12"/>
      <c r="E741" s="87"/>
    </row>
    <row r="742" spans="3:5" x14ac:dyDescent="0.2">
      <c r="C742" s="12"/>
      <c r="D742" s="12"/>
      <c r="E742" s="87"/>
    </row>
    <row r="743" spans="3:5" x14ac:dyDescent="0.2">
      <c r="C743" s="12"/>
      <c r="D743" s="12"/>
      <c r="E743" s="87"/>
    </row>
    <row r="744" spans="3:5" x14ac:dyDescent="0.2">
      <c r="C744" s="12"/>
      <c r="D744" s="12"/>
      <c r="E744" s="87"/>
    </row>
    <row r="745" spans="3:5" x14ac:dyDescent="0.2">
      <c r="C745" s="12"/>
      <c r="D745" s="12"/>
      <c r="E745" s="87"/>
    </row>
    <row r="746" spans="3:5" x14ac:dyDescent="0.2">
      <c r="C746" s="12"/>
      <c r="D746" s="12"/>
      <c r="E746" s="87"/>
    </row>
    <row r="747" spans="3:5" x14ac:dyDescent="0.2">
      <c r="C747" s="12"/>
      <c r="D747" s="12"/>
      <c r="E747" s="87"/>
    </row>
    <row r="748" spans="3:5" x14ac:dyDescent="0.2">
      <c r="C748" s="12"/>
      <c r="D748" s="12"/>
      <c r="E748" s="87"/>
    </row>
    <row r="749" spans="3:5" x14ac:dyDescent="0.2">
      <c r="C749" s="12"/>
      <c r="D749" s="12"/>
      <c r="E749" s="87"/>
    </row>
    <row r="750" spans="3:5" x14ac:dyDescent="0.2">
      <c r="C750" s="12"/>
      <c r="D750" s="12"/>
      <c r="E750" s="87"/>
    </row>
    <row r="751" spans="3:5" x14ac:dyDescent="0.2">
      <c r="C751" s="12"/>
      <c r="D751" s="12"/>
      <c r="E751" s="87"/>
    </row>
    <row r="752" spans="3:5" x14ac:dyDescent="0.2">
      <c r="C752" s="12"/>
      <c r="D752" s="12"/>
      <c r="E752" s="87"/>
    </row>
    <row r="753" spans="3:5" x14ac:dyDescent="0.2">
      <c r="C753" s="12"/>
      <c r="D753" s="12"/>
      <c r="E753" s="87"/>
    </row>
    <row r="754" spans="3:5" x14ac:dyDescent="0.2">
      <c r="C754" s="12"/>
      <c r="D754" s="12"/>
      <c r="E754" s="87"/>
    </row>
    <row r="755" spans="3:5" x14ac:dyDescent="0.2">
      <c r="C755" s="12"/>
      <c r="D755" s="12"/>
      <c r="E755" s="87"/>
    </row>
    <row r="756" spans="3:5" x14ac:dyDescent="0.2">
      <c r="C756" s="12"/>
      <c r="D756" s="12"/>
      <c r="E756" s="87"/>
    </row>
    <row r="757" spans="3:5" x14ac:dyDescent="0.2">
      <c r="C757" s="12"/>
      <c r="D757" s="12"/>
      <c r="E757" s="87"/>
    </row>
    <row r="758" spans="3:5" x14ac:dyDescent="0.2">
      <c r="C758" s="12"/>
      <c r="D758" s="12"/>
      <c r="E758" s="87"/>
    </row>
    <row r="759" spans="3:5" x14ac:dyDescent="0.2">
      <c r="C759" s="12"/>
      <c r="D759" s="12"/>
      <c r="E759" s="87"/>
    </row>
    <row r="760" spans="3:5" x14ac:dyDescent="0.2">
      <c r="C760" s="12"/>
      <c r="D760" s="12"/>
      <c r="E760" s="87"/>
    </row>
    <row r="761" spans="3:5" x14ac:dyDescent="0.2">
      <c r="C761" s="12"/>
      <c r="D761" s="12"/>
      <c r="E761" s="87"/>
    </row>
    <row r="762" spans="3:5" x14ac:dyDescent="0.2">
      <c r="C762" s="12"/>
      <c r="D762" s="12"/>
      <c r="E762" s="87"/>
    </row>
    <row r="763" spans="3:5" x14ac:dyDescent="0.2">
      <c r="C763" s="12"/>
      <c r="D763" s="12"/>
      <c r="E763" s="87"/>
    </row>
    <row r="764" spans="3:5" x14ac:dyDescent="0.2">
      <c r="C764" s="12"/>
      <c r="D764" s="12"/>
      <c r="E764" s="87"/>
    </row>
    <row r="765" spans="3:5" x14ac:dyDescent="0.2">
      <c r="C765" s="12"/>
      <c r="D765" s="12"/>
      <c r="E765" s="87"/>
    </row>
    <row r="766" spans="3:5" x14ac:dyDescent="0.2">
      <c r="C766" s="12"/>
      <c r="D766" s="12"/>
      <c r="E766" s="87"/>
    </row>
    <row r="767" spans="3:5" x14ac:dyDescent="0.2">
      <c r="C767" s="12"/>
      <c r="D767" s="12"/>
      <c r="E767" s="87"/>
    </row>
    <row r="768" spans="3:5" x14ac:dyDescent="0.2">
      <c r="C768" s="12"/>
      <c r="D768" s="12"/>
      <c r="E768" s="87"/>
    </row>
    <row r="769" spans="3:5" x14ac:dyDescent="0.2">
      <c r="C769" s="12"/>
      <c r="D769" s="12"/>
      <c r="E769" s="87"/>
    </row>
    <row r="770" spans="3:5" x14ac:dyDescent="0.2">
      <c r="C770" s="12"/>
      <c r="D770" s="12"/>
      <c r="E770" s="87"/>
    </row>
    <row r="771" spans="3:5" x14ac:dyDescent="0.2">
      <c r="C771" s="12"/>
      <c r="D771" s="12"/>
      <c r="E771" s="87"/>
    </row>
    <row r="772" spans="3:5" x14ac:dyDescent="0.2">
      <c r="C772" s="12"/>
      <c r="D772" s="12"/>
      <c r="E772" s="87"/>
    </row>
    <row r="773" spans="3:5" x14ac:dyDescent="0.2">
      <c r="C773" s="12"/>
      <c r="D773" s="12"/>
      <c r="E773" s="87"/>
    </row>
    <row r="774" spans="3:5" x14ac:dyDescent="0.2">
      <c r="C774" s="12"/>
      <c r="D774" s="12"/>
      <c r="E774" s="87"/>
    </row>
    <row r="775" spans="3:5" x14ac:dyDescent="0.2">
      <c r="C775" s="12"/>
      <c r="D775" s="12"/>
      <c r="E775" s="87"/>
    </row>
    <row r="776" spans="3:5" x14ac:dyDescent="0.2">
      <c r="C776" s="12"/>
      <c r="D776" s="12"/>
      <c r="E776" s="87"/>
    </row>
    <row r="777" spans="3:5" x14ac:dyDescent="0.2">
      <c r="C777" s="12"/>
      <c r="D777" s="12"/>
      <c r="E777" s="87"/>
    </row>
    <row r="778" spans="3:5" x14ac:dyDescent="0.2">
      <c r="C778" s="12"/>
      <c r="D778" s="12"/>
      <c r="E778" s="87"/>
    </row>
    <row r="779" spans="3:5" x14ac:dyDescent="0.2">
      <c r="C779" s="12"/>
      <c r="D779" s="12"/>
      <c r="E779" s="87"/>
    </row>
    <row r="780" spans="3:5" x14ac:dyDescent="0.2">
      <c r="C780" s="12"/>
      <c r="D780" s="12"/>
      <c r="E780" s="87"/>
    </row>
    <row r="781" spans="3:5" x14ac:dyDescent="0.2">
      <c r="C781" s="12"/>
      <c r="D781" s="12"/>
      <c r="E781" s="87"/>
    </row>
    <row r="782" spans="3:5" x14ac:dyDescent="0.2">
      <c r="C782" s="12"/>
      <c r="D782" s="12"/>
      <c r="E782" s="87"/>
    </row>
    <row r="783" spans="3:5" x14ac:dyDescent="0.2">
      <c r="C783" s="12"/>
      <c r="D783" s="12"/>
      <c r="E783" s="87"/>
    </row>
    <row r="784" spans="3:5" x14ac:dyDescent="0.2">
      <c r="C784" s="12"/>
      <c r="D784" s="12"/>
      <c r="E784" s="87"/>
    </row>
    <row r="785" spans="3:5" x14ac:dyDescent="0.2">
      <c r="C785" s="12"/>
      <c r="D785" s="12"/>
      <c r="E785" s="87"/>
    </row>
    <row r="786" spans="3:5" x14ac:dyDescent="0.2">
      <c r="C786" s="12"/>
      <c r="D786" s="12"/>
      <c r="E786" s="87"/>
    </row>
    <row r="787" spans="3:5" x14ac:dyDescent="0.2">
      <c r="C787" s="12"/>
      <c r="D787" s="12"/>
      <c r="E787" s="87"/>
    </row>
    <row r="788" spans="3:5" x14ac:dyDescent="0.2">
      <c r="C788" s="12"/>
      <c r="D788" s="12"/>
      <c r="E788" s="87"/>
    </row>
    <row r="789" spans="3:5" x14ac:dyDescent="0.2">
      <c r="C789" s="12"/>
      <c r="D789" s="12"/>
      <c r="E789" s="87"/>
    </row>
    <row r="790" spans="3:5" x14ac:dyDescent="0.2">
      <c r="C790" s="12"/>
      <c r="D790" s="12"/>
      <c r="E790" s="87"/>
    </row>
    <row r="791" spans="3:5" x14ac:dyDescent="0.2">
      <c r="C791" s="12"/>
      <c r="D791" s="12"/>
      <c r="E791" s="87"/>
    </row>
    <row r="792" spans="3:5" x14ac:dyDescent="0.2">
      <c r="C792" s="12"/>
      <c r="D792" s="12"/>
      <c r="E792" s="87"/>
    </row>
    <row r="793" spans="3:5" x14ac:dyDescent="0.2">
      <c r="C793" s="12"/>
      <c r="D793" s="12"/>
      <c r="E793" s="87"/>
    </row>
    <row r="794" spans="3:5" x14ac:dyDescent="0.2">
      <c r="C794" s="12"/>
      <c r="D794" s="12"/>
      <c r="E794" s="87"/>
    </row>
    <row r="795" spans="3:5" x14ac:dyDescent="0.2">
      <c r="C795" s="12"/>
      <c r="D795" s="12"/>
      <c r="E795" s="87"/>
    </row>
    <row r="796" spans="3:5" x14ac:dyDescent="0.2">
      <c r="C796" s="12"/>
      <c r="D796" s="12"/>
      <c r="E796" s="87"/>
    </row>
    <row r="797" spans="3:5" x14ac:dyDescent="0.2">
      <c r="C797" s="12"/>
      <c r="D797" s="12"/>
      <c r="E797" s="87"/>
    </row>
    <row r="798" spans="3:5" x14ac:dyDescent="0.2">
      <c r="C798" s="12"/>
      <c r="D798" s="12"/>
      <c r="E798" s="87"/>
    </row>
    <row r="799" spans="3:5" x14ac:dyDescent="0.2">
      <c r="C799" s="12"/>
      <c r="D799" s="12"/>
      <c r="E799" s="87"/>
    </row>
    <row r="800" spans="3:5" x14ac:dyDescent="0.2">
      <c r="C800" s="12"/>
      <c r="D800" s="12"/>
      <c r="E800" s="87"/>
    </row>
    <row r="801" spans="3:5" x14ac:dyDescent="0.2">
      <c r="C801" s="12"/>
      <c r="D801" s="12"/>
      <c r="E801" s="87"/>
    </row>
    <row r="802" spans="3:5" x14ac:dyDescent="0.2">
      <c r="C802" s="12"/>
      <c r="D802" s="12"/>
      <c r="E802" s="87"/>
    </row>
    <row r="803" spans="3:5" x14ac:dyDescent="0.2">
      <c r="C803" s="12"/>
      <c r="D803" s="12"/>
      <c r="E803" s="87"/>
    </row>
    <row r="804" spans="3:5" x14ac:dyDescent="0.2">
      <c r="C804" s="12"/>
      <c r="D804" s="12"/>
      <c r="E804" s="87"/>
    </row>
    <row r="805" spans="3:5" x14ac:dyDescent="0.2">
      <c r="C805" s="12"/>
      <c r="D805" s="12"/>
      <c r="E805" s="87"/>
    </row>
    <row r="806" spans="3:5" x14ac:dyDescent="0.2">
      <c r="C806" s="12"/>
      <c r="D806" s="12"/>
      <c r="E806" s="87"/>
    </row>
    <row r="807" spans="3:5" x14ac:dyDescent="0.2">
      <c r="C807" s="12"/>
      <c r="D807" s="12"/>
      <c r="E807" s="87"/>
    </row>
    <row r="808" spans="3:5" x14ac:dyDescent="0.2">
      <c r="C808" s="12"/>
      <c r="D808" s="12"/>
      <c r="E808" s="87"/>
    </row>
    <row r="809" spans="3:5" x14ac:dyDescent="0.2">
      <c r="C809" s="12"/>
      <c r="D809" s="12"/>
      <c r="E809" s="87"/>
    </row>
    <row r="810" spans="3:5" x14ac:dyDescent="0.2">
      <c r="C810" s="12"/>
      <c r="D810" s="12"/>
      <c r="E810" s="87"/>
    </row>
    <row r="811" spans="3:5" x14ac:dyDescent="0.2">
      <c r="C811" s="12"/>
      <c r="D811" s="12"/>
      <c r="E811" s="87"/>
    </row>
    <row r="812" spans="3:5" x14ac:dyDescent="0.2">
      <c r="C812" s="12"/>
      <c r="D812" s="12"/>
      <c r="E812" s="87"/>
    </row>
    <row r="813" spans="3:5" x14ac:dyDescent="0.2">
      <c r="C813" s="12"/>
      <c r="D813" s="12"/>
      <c r="E813" s="87"/>
    </row>
    <row r="814" spans="3:5" x14ac:dyDescent="0.2">
      <c r="C814" s="12"/>
      <c r="D814" s="12"/>
      <c r="E814" s="87"/>
    </row>
    <row r="815" spans="3:5" x14ac:dyDescent="0.2">
      <c r="C815" s="12"/>
      <c r="D815" s="12"/>
      <c r="E815" s="87"/>
    </row>
    <row r="816" spans="3:5" x14ac:dyDescent="0.2">
      <c r="C816" s="12"/>
      <c r="D816" s="12"/>
      <c r="E816" s="87"/>
    </row>
    <row r="817" spans="3:5" x14ac:dyDescent="0.2">
      <c r="C817" s="12"/>
      <c r="D817" s="12"/>
      <c r="E817" s="87"/>
    </row>
    <row r="818" spans="3:5" x14ac:dyDescent="0.2">
      <c r="C818" s="12"/>
      <c r="D818" s="12"/>
      <c r="E818" s="87"/>
    </row>
    <row r="819" spans="3:5" x14ac:dyDescent="0.2">
      <c r="D819" s="12"/>
    </row>
  </sheetData>
  <dataConsolidate/>
  <phoneticPr fontId="0" type="noConversion"/>
  <printOptions horizontalCentered="1" verticalCentered="1"/>
  <pageMargins left="0.75" right="0.75" top="0.63" bottom="1" header="0.5" footer="0.5"/>
  <pageSetup scale="51" orientation="landscape" r:id="rId1"/>
  <headerFooter alignWithMargins="0">
    <oddHeader>&amp;CDepartment of Revenue
Division of Research and Policy
January 16, 2003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tabSelected="1" workbookViewId="0">
      <selection activeCell="F12" sqref="F12"/>
    </sheetView>
  </sheetViews>
  <sheetFormatPr defaultRowHeight="12.75" x14ac:dyDescent="0.2"/>
  <sheetData>
    <row r="2" spans="1:2" ht="14.25" x14ac:dyDescent="0.2">
      <c r="A2" s="94" t="s">
        <v>72</v>
      </c>
      <c r="B2" s="96" t="s">
        <v>73</v>
      </c>
    </row>
    <row r="3" spans="1:2" ht="14.25" x14ac:dyDescent="0.2">
      <c r="A3" s="94"/>
    </row>
    <row r="4" spans="1:2" ht="14.25" x14ac:dyDescent="0.2">
      <c r="A4" s="94" t="s">
        <v>74</v>
      </c>
    </row>
    <row r="5" spans="1:2" ht="14.25" x14ac:dyDescent="0.2">
      <c r="A5" s="94"/>
    </row>
    <row r="6" spans="1:2" x14ac:dyDescent="0.2">
      <c r="A6" s="98" t="s">
        <v>75</v>
      </c>
    </row>
    <row r="7" spans="1:2" ht="15" x14ac:dyDescent="0.2">
      <c r="A7" s="98" t="s">
        <v>76</v>
      </c>
      <c r="B7" s="99" t="s">
        <v>77</v>
      </c>
    </row>
    <row r="8" spans="1:2" ht="15" x14ac:dyDescent="0.2">
      <c r="A8" s="99"/>
    </row>
    <row r="9" spans="1:2" ht="14.25" x14ac:dyDescent="0.2">
      <c r="A9" s="97" t="s">
        <v>78</v>
      </c>
    </row>
    <row r="10" spans="1:2" ht="14.25" x14ac:dyDescent="0.2">
      <c r="A10" s="97"/>
    </row>
    <row r="11" spans="1:2" x14ac:dyDescent="0.2">
      <c r="A11" s="98" t="s">
        <v>79</v>
      </c>
    </row>
    <row r="12" spans="1:2" ht="15" x14ac:dyDescent="0.2">
      <c r="A12" s="99" t="s">
        <v>80</v>
      </c>
    </row>
    <row r="13" spans="1:2" ht="15" x14ac:dyDescent="0.2">
      <c r="A13" s="99" t="s">
        <v>81</v>
      </c>
    </row>
    <row r="14" spans="1:2" ht="14.25" x14ac:dyDescent="0.2">
      <c r="A14" s="97"/>
    </row>
    <row r="15" spans="1:2" ht="15" x14ac:dyDescent="0.2">
      <c r="A15" s="99" t="s">
        <v>82</v>
      </c>
    </row>
    <row r="16" spans="1:2" ht="15" x14ac:dyDescent="0.2">
      <c r="A16" s="99" t="s">
        <v>83</v>
      </c>
    </row>
    <row r="17" spans="1:2" ht="15" x14ac:dyDescent="0.2">
      <c r="A17" s="99" t="s">
        <v>84</v>
      </c>
    </row>
    <row r="18" spans="1:2" ht="15" x14ac:dyDescent="0.2">
      <c r="A18" s="99" t="s">
        <v>85</v>
      </c>
    </row>
    <row r="19" spans="1:2" ht="15" x14ac:dyDescent="0.2">
      <c r="A19" s="99"/>
    </row>
    <row r="20" spans="1:2" ht="15" x14ac:dyDescent="0.2">
      <c r="A20" s="100" t="s">
        <v>86</v>
      </c>
    </row>
    <row r="21" spans="1:2" ht="15" x14ac:dyDescent="0.2">
      <c r="A21" s="99"/>
    </row>
    <row r="22" spans="1:2" ht="15" x14ac:dyDescent="0.2">
      <c r="A22" s="99" t="s">
        <v>87</v>
      </c>
    </row>
    <row r="23" spans="1:2" ht="15" x14ac:dyDescent="0.2">
      <c r="A23" s="99" t="s">
        <v>88</v>
      </c>
    </row>
    <row r="24" spans="1:2" ht="15" x14ac:dyDescent="0.2">
      <c r="A24" s="99" t="s">
        <v>89</v>
      </c>
    </row>
    <row r="25" spans="1:2" ht="15" x14ac:dyDescent="0.2">
      <c r="A25" s="95" t="s">
        <v>90</v>
      </c>
    </row>
    <row r="26" spans="1:2" ht="15" x14ac:dyDescent="0.2">
      <c r="A26" s="95"/>
    </row>
    <row r="27" spans="1:2" ht="15" x14ac:dyDescent="0.2">
      <c r="A27" s="95" t="s">
        <v>91</v>
      </c>
      <c r="B27" s="95" t="s">
        <v>92</v>
      </c>
    </row>
    <row r="28" spans="1:2" ht="15" x14ac:dyDescent="0.2">
      <c r="A28" s="95" t="s">
        <v>93</v>
      </c>
      <c r="B28" s="95" t="s">
        <v>92</v>
      </c>
    </row>
    <row r="29" spans="1:2" ht="15" x14ac:dyDescent="0.2">
      <c r="A29" s="95" t="s">
        <v>14</v>
      </c>
      <c r="B29" s="95" t="s">
        <v>94</v>
      </c>
    </row>
    <row r="30" spans="1:2" ht="15" x14ac:dyDescent="0.2">
      <c r="A30" s="95" t="s">
        <v>95</v>
      </c>
    </row>
    <row r="31" spans="1:2" ht="14.25" x14ac:dyDescent="0.2">
      <c r="A31" s="97"/>
    </row>
    <row r="32" spans="1:2" ht="15" x14ac:dyDescent="0.2">
      <c r="A32" s="97" t="s">
        <v>96</v>
      </c>
      <c r="B32" s="99" t="s">
        <v>97</v>
      </c>
    </row>
    <row r="33" spans="1:1" ht="15" x14ac:dyDescent="0.2">
      <c r="A33" s="95" t="s">
        <v>98</v>
      </c>
    </row>
    <row r="34" spans="1:1" ht="14.25" x14ac:dyDescent="0.2">
      <c r="A34" s="94"/>
    </row>
    <row r="35" spans="1:1" ht="14.25" x14ac:dyDescent="0.2">
      <c r="A35" s="101" t="s">
        <v>99</v>
      </c>
    </row>
    <row r="36" spans="1:1" x14ac:dyDescent="0.2">
      <c r="A36" s="96" t="s">
        <v>100</v>
      </c>
    </row>
  </sheetData>
  <hyperlinks>
    <hyperlink ref="B2" r:id="rId1"/>
    <hyperlink ref="A6" r:id="rId2" display="C:\Users\data\sls_tx_oth_consump\slstx_dist_mnth_cnty_2000-4.10.xls"/>
    <hyperlink ref="A7" r:id="rId3" display="C:\Users\data\sls_tx_oth_consump\ec_ch_wi_slstx_dist.xls"/>
    <hyperlink ref="A11" r:id="rId4" display="http://www.dor.state.wi.us/report/index.html"/>
    <hyperlink ref="A36" r:id="rId5" display="C:\Users\data\web_data\sales_economic_activity\cvcerd_sales_tax_data_2010-2019.xls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0"/>
  <sheetViews>
    <sheetView zoomScale="90" zoomScaleNormal="90" workbookViewId="0">
      <pane xSplit="1" topLeftCell="B1" activePane="topRight" state="frozen"/>
      <selection pane="topRight" activeCell="H204" sqref="H204"/>
    </sheetView>
  </sheetViews>
  <sheetFormatPr defaultColWidth="10.7109375" defaultRowHeight="12.75" x14ac:dyDescent="0.2"/>
  <cols>
    <col min="1" max="1" width="14.85546875" style="16" customWidth="1"/>
    <col min="2" max="2" width="10.5703125" bestFit="1" customWidth="1"/>
    <col min="3" max="4" width="10.7109375" customWidth="1"/>
    <col min="5" max="5" width="12.85546875" bestFit="1" customWidth="1"/>
    <col min="6" max="6" width="14" bestFit="1" customWidth="1"/>
    <col min="7" max="13" width="10.7109375" customWidth="1"/>
    <col min="14" max="14" width="12" style="11" customWidth="1"/>
    <col min="15" max="15" width="11.7109375" style="22" customWidth="1"/>
  </cols>
  <sheetData>
    <row r="1" spans="1:18" x14ac:dyDescent="0.2">
      <c r="A1" s="44" t="s">
        <v>14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12</v>
      </c>
      <c r="M1" s="15" t="s">
        <v>13</v>
      </c>
      <c r="N1" s="7" t="s">
        <v>23</v>
      </c>
      <c r="O1" s="7"/>
      <c r="P1" s="24"/>
      <c r="Q1" s="25"/>
      <c r="R1" s="18"/>
    </row>
    <row r="2" spans="1:18" s="43" customFormat="1" x14ac:dyDescent="0.2">
      <c r="A2" s="38">
        <v>2003</v>
      </c>
      <c r="B2" s="39">
        <v>763737</v>
      </c>
      <c r="C2" s="40">
        <v>674080</v>
      </c>
      <c r="D2" s="40">
        <v>755304</v>
      </c>
      <c r="E2" s="40">
        <v>644752</v>
      </c>
      <c r="F2" s="40">
        <v>824687</v>
      </c>
      <c r="G2" s="40">
        <v>645739</v>
      </c>
      <c r="H2" s="40">
        <v>818553</v>
      </c>
      <c r="I2" s="40">
        <v>897385</v>
      </c>
      <c r="J2" s="40">
        <v>929012</v>
      </c>
      <c r="K2" s="40">
        <v>614760</v>
      </c>
      <c r="L2" s="40">
        <v>819150</v>
      </c>
      <c r="M2" s="40">
        <v>952607</v>
      </c>
      <c r="N2" s="45">
        <f t="shared" ref="N2:N7" si="0">SUM(B2:M2)</f>
        <v>9339766</v>
      </c>
      <c r="O2" s="41">
        <f t="shared" ref="O2:O10" si="1">SUM(B2:M2)</f>
        <v>9339766</v>
      </c>
      <c r="P2" s="41"/>
      <c r="Q2" s="42"/>
      <c r="R2" s="41"/>
    </row>
    <row r="3" spans="1:18" x14ac:dyDescent="0.2">
      <c r="A3" s="17">
        <v>2004</v>
      </c>
      <c r="B3" s="26">
        <v>667505</v>
      </c>
      <c r="C3" s="23">
        <v>633090</v>
      </c>
      <c r="D3" s="23">
        <v>768549</v>
      </c>
      <c r="E3" s="23">
        <v>817604</v>
      </c>
      <c r="F3" s="23">
        <v>783485</v>
      </c>
      <c r="G3" s="23">
        <v>785796</v>
      </c>
      <c r="H3" s="23">
        <v>832872</v>
      </c>
      <c r="I3" s="23">
        <v>855783</v>
      </c>
      <c r="J3" s="23">
        <v>760331</v>
      </c>
      <c r="K3" s="23">
        <v>781362</v>
      </c>
      <c r="L3" s="23">
        <v>852156</v>
      </c>
      <c r="M3" s="23">
        <v>859073</v>
      </c>
      <c r="N3" s="46">
        <f t="shared" si="0"/>
        <v>9397606</v>
      </c>
      <c r="O3" s="19">
        <f t="shared" si="1"/>
        <v>9397606</v>
      </c>
      <c r="P3" s="19"/>
      <c r="Q3" s="22"/>
      <c r="R3" s="19"/>
    </row>
    <row r="4" spans="1:18" x14ac:dyDescent="0.2">
      <c r="A4" s="17">
        <v>2005</v>
      </c>
      <c r="B4" s="26">
        <v>590865</v>
      </c>
      <c r="C4" s="23">
        <v>685038</v>
      </c>
      <c r="D4" s="23">
        <v>638770</v>
      </c>
      <c r="E4" s="23">
        <v>862905</v>
      </c>
      <c r="F4" s="23">
        <v>676785</v>
      </c>
      <c r="G4" s="23">
        <v>842701</v>
      </c>
      <c r="H4" s="23">
        <v>733111</v>
      </c>
      <c r="I4" s="23">
        <v>802340</v>
      </c>
      <c r="J4" s="23">
        <v>801606</v>
      </c>
      <c r="K4" s="23">
        <v>745400</v>
      </c>
      <c r="L4" s="23">
        <v>786307</v>
      </c>
      <c r="M4" s="23">
        <v>905354</v>
      </c>
      <c r="N4" s="46">
        <f t="shared" si="0"/>
        <v>9071182</v>
      </c>
      <c r="O4" s="19">
        <f t="shared" si="1"/>
        <v>9071182</v>
      </c>
      <c r="P4" s="19"/>
      <c r="Q4" s="22"/>
      <c r="R4" s="19"/>
    </row>
    <row r="5" spans="1:18" x14ac:dyDescent="0.2">
      <c r="A5" s="17">
        <v>2006</v>
      </c>
      <c r="B5" s="26">
        <v>668166</v>
      </c>
      <c r="C5" s="23">
        <v>681320</v>
      </c>
      <c r="D5" s="23">
        <v>666227</v>
      </c>
      <c r="E5" s="23">
        <v>797196</v>
      </c>
      <c r="F5" s="23">
        <v>752577</v>
      </c>
      <c r="G5" s="23">
        <v>784136</v>
      </c>
      <c r="H5" s="23">
        <v>848064</v>
      </c>
      <c r="I5" s="23">
        <v>722559</v>
      </c>
      <c r="J5" s="23">
        <v>896462</v>
      </c>
      <c r="K5" s="23">
        <v>722138</v>
      </c>
      <c r="L5" s="23">
        <v>611314</v>
      </c>
      <c r="M5" s="23">
        <v>911848</v>
      </c>
      <c r="N5" s="46">
        <f t="shared" si="0"/>
        <v>9062007</v>
      </c>
      <c r="O5" s="19">
        <f t="shared" si="1"/>
        <v>9062007</v>
      </c>
      <c r="P5" s="19"/>
      <c r="Q5" s="22"/>
      <c r="R5" s="19"/>
    </row>
    <row r="6" spans="1:18" x14ac:dyDescent="0.2">
      <c r="A6" s="17">
        <v>2007</v>
      </c>
      <c r="B6" s="26">
        <v>817387</v>
      </c>
      <c r="C6" s="23">
        <v>630050</v>
      </c>
      <c r="D6" s="23">
        <v>733116</v>
      </c>
      <c r="E6" s="23">
        <v>827626</v>
      </c>
      <c r="F6" s="23">
        <v>722002</v>
      </c>
      <c r="G6" s="23">
        <v>741073</v>
      </c>
      <c r="H6" s="23">
        <v>762374</v>
      </c>
      <c r="I6" s="23">
        <v>766754</v>
      </c>
      <c r="J6" s="23">
        <v>880132</v>
      </c>
      <c r="K6" s="23">
        <v>618950</v>
      </c>
      <c r="L6" s="23">
        <v>637747</v>
      </c>
      <c r="M6" s="26">
        <v>843157</v>
      </c>
      <c r="N6" s="46">
        <f t="shared" si="0"/>
        <v>8980368</v>
      </c>
      <c r="O6" s="19">
        <f t="shared" si="1"/>
        <v>8980368</v>
      </c>
      <c r="P6" s="19"/>
      <c r="Q6" s="22"/>
      <c r="R6" s="19"/>
    </row>
    <row r="7" spans="1:18" x14ac:dyDescent="0.2">
      <c r="A7" s="17">
        <v>2008</v>
      </c>
      <c r="B7" s="26">
        <v>742609</v>
      </c>
      <c r="C7" s="23">
        <v>611259</v>
      </c>
      <c r="D7" s="23">
        <v>700072</v>
      </c>
      <c r="E7" s="23">
        <v>664296</v>
      </c>
      <c r="F7" s="23">
        <v>736024</v>
      </c>
      <c r="G7" s="23">
        <v>1159467</v>
      </c>
      <c r="H7" s="23">
        <v>715196</v>
      </c>
      <c r="I7" s="23">
        <v>891506.99777897168</v>
      </c>
      <c r="J7" s="23">
        <v>767491.04686852905</v>
      </c>
      <c r="K7" s="23">
        <v>657845</v>
      </c>
      <c r="L7" s="23">
        <v>759720</v>
      </c>
      <c r="M7" s="23">
        <v>775738</v>
      </c>
      <c r="N7" s="46">
        <f t="shared" si="0"/>
        <v>9181224.0446474999</v>
      </c>
      <c r="O7" s="19">
        <f t="shared" si="1"/>
        <v>9181224.0446474999</v>
      </c>
      <c r="P7" s="53"/>
      <c r="Q7" s="22"/>
      <c r="R7" s="19"/>
    </row>
    <row r="8" spans="1:18" x14ac:dyDescent="0.2">
      <c r="A8" s="17">
        <v>2009</v>
      </c>
      <c r="B8" s="26">
        <v>612920</v>
      </c>
      <c r="C8" s="23">
        <v>595847</v>
      </c>
      <c r="D8" s="23">
        <v>694383</v>
      </c>
      <c r="E8" s="23">
        <v>703996</v>
      </c>
      <c r="F8" s="23">
        <v>723990</v>
      </c>
      <c r="G8" s="23">
        <v>664175</v>
      </c>
      <c r="H8" s="23">
        <v>776124</v>
      </c>
      <c r="I8" s="23">
        <v>730954</v>
      </c>
      <c r="J8" s="23">
        <v>684679</v>
      </c>
      <c r="K8" s="23">
        <v>749919</v>
      </c>
      <c r="L8" s="23">
        <v>689130</v>
      </c>
      <c r="M8" s="23">
        <v>584556</v>
      </c>
      <c r="N8" s="46">
        <f>SUM(B8:L8)</f>
        <v>7626117</v>
      </c>
      <c r="O8" s="19">
        <f t="shared" si="1"/>
        <v>8210673</v>
      </c>
      <c r="P8" s="53"/>
      <c r="Q8" s="22"/>
      <c r="R8" s="19"/>
    </row>
    <row r="9" spans="1:18" x14ac:dyDescent="0.2">
      <c r="A9" s="17">
        <v>2010</v>
      </c>
      <c r="B9" s="26">
        <v>660095</v>
      </c>
      <c r="C9" s="23">
        <v>672936</v>
      </c>
      <c r="D9" s="23">
        <v>615778</v>
      </c>
      <c r="E9" s="23">
        <v>772900</v>
      </c>
      <c r="F9" s="23">
        <v>743784</v>
      </c>
      <c r="G9" s="23">
        <v>564038</v>
      </c>
      <c r="H9" s="23">
        <v>840146</v>
      </c>
      <c r="I9" s="23">
        <v>728595</v>
      </c>
      <c r="J9" s="23">
        <v>713906</v>
      </c>
      <c r="K9" s="23">
        <v>672111</v>
      </c>
      <c r="L9" s="23">
        <v>750650</v>
      </c>
      <c r="M9" s="23">
        <v>777287</v>
      </c>
      <c r="N9" s="46">
        <f>SUM(B9:M9)</f>
        <v>8512226</v>
      </c>
      <c r="O9" s="19">
        <f t="shared" si="1"/>
        <v>8512226</v>
      </c>
      <c r="P9" s="53"/>
      <c r="Q9" s="22"/>
      <c r="R9" s="19"/>
    </row>
    <row r="10" spans="1:18" x14ac:dyDescent="0.2">
      <c r="A10" s="17">
        <v>2011</v>
      </c>
      <c r="B10" s="26">
        <v>676779</v>
      </c>
      <c r="C10" s="23">
        <v>639395</v>
      </c>
      <c r="D10" s="23">
        <v>594522</v>
      </c>
      <c r="E10" s="23">
        <v>867115</v>
      </c>
      <c r="F10" s="23">
        <v>647795</v>
      </c>
      <c r="G10" s="23">
        <v>763324</v>
      </c>
      <c r="H10" s="23">
        <v>824170</v>
      </c>
      <c r="I10" s="23">
        <v>680772</v>
      </c>
      <c r="J10" s="23">
        <v>859157</v>
      </c>
      <c r="K10" s="23">
        <v>770772</v>
      </c>
      <c r="L10" s="23">
        <v>650646</v>
      </c>
      <c r="M10" s="23">
        <v>877131</v>
      </c>
      <c r="N10" s="46">
        <f>SUM(B10:M10)</f>
        <v>8851578</v>
      </c>
      <c r="O10" s="19">
        <f t="shared" si="1"/>
        <v>8851578</v>
      </c>
      <c r="P10" s="53"/>
      <c r="Q10" s="22"/>
      <c r="R10" s="19"/>
    </row>
    <row r="11" spans="1:18" x14ac:dyDescent="0.2">
      <c r="A11" s="17">
        <v>2012</v>
      </c>
      <c r="B11" s="26">
        <v>632557</v>
      </c>
      <c r="C11" s="23">
        <v>607297</v>
      </c>
      <c r="D11" s="23">
        <v>824741</v>
      </c>
      <c r="E11" s="23">
        <v>802246</v>
      </c>
      <c r="F11" s="23">
        <v>594170</v>
      </c>
      <c r="G11" s="23">
        <v>963529</v>
      </c>
      <c r="H11" s="23">
        <v>819261</v>
      </c>
      <c r="I11" s="23">
        <v>818707</v>
      </c>
      <c r="J11" s="23">
        <v>820012</v>
      </c>
      <c r="K11" s="23">
        <v>691107</v>
      </c>
      <c r="L11" s="23">
        <v>803079</v>
      </c>
      <c r="M11" s="23">
        <v>834687</v>
      </c>
      <c r="N11" s="46">
        <f>SUM(B11:M11)</f>
        <v>9211393</v>
      </c>
      <c r="O11" s="19">
        <f>SUM(B11:M11)</f>
        <v>9211393</v>
      </c>
      <c r="P11" s="19"/>
      <c r="Q11" s="22"/>
      <c r="R11" s="19"/>
    </row>
    <row r="12" spans="1:18" x14ac:dyDescent="0.2">
      <c r="A12" s="17">
        <v>2013</v>
      </c>
      <c r="B12" s="26">
        <v>669934</v>
      </c>
      <c r="C12" s="23">
        <v>559080</v>
      </c>
      <c r="D12" s="23">
        <v>845056</v>
      </c>
      <c r="E12" s="23">
        <v>644302</v>
      </c>
      <c r="F12" s="23">
        <v>825409</v>
      </c>
      <c r="G12" s="23">
        <v>968649</v>
      </c>
      <c r="H12" s="23">
        <v>668304</v>
      </c>
      <c r="I12" s="23">
        <v>860778</v>
      </c>
      <c r="J12" s="23">
        <v>832051</v>
      </c>
      <c r="K12" s="23">
        <v>666976</v>
      </c>
      <c r="L12" s="23">
        <v>861361</v>
      </c>
      <c r="M12" s="23">
        <v>797731</v>
      </c>
      <c r="N12" s="46">
        <f>SUM(B12:L12)</f>
        <v>8401900</v>
      </c>
      <c r="O12" s="19">
        <f>SUM(B12:M12)</f>
        <v>9199631</v>
      </c>
      <c r="P12" s="19"/>
      <c r="Q12" s="22"/>
      <c r="R12" s="19"/>
    </row>
    <row r="13" spans="1:18" x14ac:dyDescent="0.2">
      <c r="A13" s="17">
        <v>2014</v>
      </c>
      <c r="B13" s="26">
        <v>624857</v>
      </c>
      <c r="C13" s="23">
        <v>724597</v>
      </c>
      <c r="D13" s="23">
        <v>851356</v>
      </c>
      <c r="E13" s="23">
        <v>661918</v>
      </c>
      <c r="F13" s="23">
        <v>888427</v>
      </c>
      <c r="G13" s="23">
        <v>1033635</v>
      </c>
      <c r="H13" s="23">
        <v>789732</v>
      </c>
      <c r="I13" s="23">
        <v>1036745</v>
      </c>
      <c r="J13" s="23">
        <v>756532</v>
      </c>
      <c r="K13" s="23">
        <v>850836</v>
      </c>
      <c r="L13" s="23">
        <v>917754</v>
      </c>
      <c r="M13" s="23">
        <v>721358</v>
      </c>
      <c r="N13" s="46">
        <f>SUM(B13:L13)</f>
        <v>9136389</v>
      </c>
      <c r="O13" s="19">
        <f>SUM(B13:M13)</f>
        <v>9857747</v>
      </c>
      <c r="P13" s="19"/>
      <c r="Q13" s="22"/>
      <c r="R13" s="19"/>
    </row>
    <row r="14" spans="1:18" x14ac:dyDescent="0.2">
      <c r="A14" s="17">
        <v>2015</v>
      </c>
      <c r="B14" s="26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46">
        <f>SUM(B14:B14)</f>
        <v>0</v>
      </c>
      <c r="O14" s="19">
        <f>SUM(B14:M14)</f>
        <v>0</v>
      </c>
      <c r="P14" s="19"/>
      <c r="Q14" s="22"/>
      <c r="R14" s="19"/>
    </row>
    <row r="15" spans="1:18" x14ac:dyDescent="0.2">
      <c r="A15" s="17"/>
      <c r="B15" s="56" t="s">
        <v>35</v>
      </c>
      <c r="C15" s="27" t="s">
        <v>40</v>
      </c>
      <c r="D15" s="27"/>
      <c r="E15" s="27" t="s">
        <v>22</v>
      </c>
      <c r="F15" s="27" t="s">
        <v>46</v>
      </c>
      <c r="G15" s="55"/>
      <c r="H15" s="23"/>
      <c r="I15" s="23"/>
      <c r="J15" s="23"/>
      <c r="K15" s="23"/>
      <c r="L15" s="23"/>
      <c r="M15" s="23"/>
      <c r="N15" s="46"/>
      <c r="O15" s="19"/>
      <c r="P15" s="19"/>
      <c r="Q15" s="22"/>
      <c r="R15" s="19"/>
    </row>
    <row r="16" spans="1:18" x14ac:dyDescent="0.2">
      <c r="A16" s="17" t="s">
        <v>42</v>
      </c>
      <c r="B16" s="23">
        <f>B3-M2</f>
        <v>-285102</v>
      </c>
      <c r="C16" s="30">
        <f>(B16/M2)*100</f>
        <v>-29.928606445260218</v>
      </c>
      <c r="D16" s="27" t="s">
        <v>41</v>
      </c>
      <c r="E16" s="23">
        <f>B3-B2</f>
        <v>-96232</v>
      </c>
      <c r="F16" s="30">
        <f>(E16/B2)*100</f>
        <v>-12.600149004172904</v>
      </c>
      <c r="G16" s="55"/>
      <c r="H16" s="23"/>
      <c r="I16" s="23"/>
      <c r="J16" s="23"/>
      <c r="K16" s="23"/>
      <c r="L16" s="23"/>
      <c r="M16" s="23"/>
      <c r="N16" s="46"/>
      <c r="O16" s="19"/>
      <c r="P16" s="19"/>
      <c r="Q16" s="22"/>
      <c r="R16" s="19"/>
    </row>
    <row r="17" spans="1:18" x14ac:dyDescent="0.2">
      <c r="A17" s="17" t="s">
        <v>15</v>
      </c>
      <c r="B17" s="23">
        <f>C3-B3</f>
        <v>-34415</v>
      </c>
      <c r="C17" s="30">
        <f>(B17/B3)*100</f>
        <v>-5.1557666234709849</v>
      </c>
      <c r="D17" s="27" t="s">
        <v>3</v>
      </c>
      <c r="E17" s="23">
        <f>C3-C2</f>
        <v>-40990</v>
      </c>
      <c r="F17" s="30">
        <f>(E17/C2)*100</f>
        <v>-6.0808806076430102</v>
      </c>
      <c r="G17" s="55"/>
      <c r="H17" s="23"/>
      <c r="I17" s="23"/>
      <c r="J17" s="23"/>
      <c r="K17" s="23"/>
      <c r="L17" s="23"/>
      <c r="M17" s="23"/>
      <c r="N17" s="46"/>
      <c r="O17" s="19"/>
      <c r="P17" s="19"/>
      <c r="Q17" s="22"/>
      <c r="R17" s="19"/>
    </row>
    <row r="18" spans="1:18" x14ac:dyDescent="0.2">
      <c r="A18" s="17" t="s">
        <v>16</v>
      </c>
      <c r="B18" s="23">
        <f>D3-C3</f>
        <v>135459</v>
      </c>
      <c r="C18" s="30">
        <f>(B18/C3)*100</f>
        <v>21.396483912239965</v>
      </c>
      <c r="D18" s="27" t="s">
        <v>4</v>
      </c>
      <c r="E18" s="23">
        <f>D3-D2</f>
        <v>13245</v>
      </c>
      <c r="F18" s="30">
        <f>(E18/D2)*100</f>
        <v>1.7535985510469956</v>
      </c>
      <c r="G18" s="55"/>
      <c r="H18" s="23"/>
      <c r="I18" s="23"/>
      <c r="J18" s="23"/>
      <c r="K18" s="23"/>
      <c r="L18" s="23"/>
      <c r="M18" s="23"/>
      <c r="N18" s="46"/>
      <c r="O18" s="19"/>
      <c r="P18" s="19"/>
      <c r="Q18" s="22"/>
      <c r="R18" s="19"/>
    </row>
    <row r="19" spans="1:18" x14ac:dyDescent="0.2">
      <c r="A19" s="17" t="s">
        <v>17</v>
      </c>
      <c r="B19" s="23">
        <f>E3-D3</f>
        <v>49055</v>
      </c>
      <c r="C19" s="30">
        <f>(B19/D3)*100</f>
        <v>6.3828070819167024</v>
      </c>
      <c r="D19" s="27" t="s">
        <v>5</v>
      </c>
      <c r="E19" s="23">
        <f>E3-E2</f>
        <v>172852</v>
      </c>
      <c r="F19" s="30">
        <f>(E19/E2)*100</f>
        <v>26.809067672531455</v>
      </c>
      <c r="G19" s="55"/>
      <c r="H19" s="23"/>
      <c r="I19" s="23"/>
      <c r="J19" s="23"/>
      <c r="K19" s="23"/>
      <c r="L19" s="23"/>
      <c r="M19" s="23"/>
      <c r="N19" s="46"/>
      <c r="O19" s="19"/>
      <c r="P19" s="19"/>
      <c r="Q19" s="22"/>
      <c r="R19" s="19"/>
    </row>
    <row r="20" spans="1:18" x14ac:dyDescent="0.2">
      <c r="A20" s="17" t="s">
        <v>18</v>
      </c>
      <c r="B20" s="23">
        <f>F3-E3</f>
        <v>-34119</v>
      </c>
      <c r="C20" s="30">
        <f>(B20/E3)*100</f>
        <v>-4.1730470985954078</v>
      </c>
      <c r="D20" s="27" t="s">
        <v>6</v>
      </c>
      <c r="E20" s="23">
        <f>F3-F2</f>
        <v>-41202</v>
      </c>
      <c r="F20" s="30">
        <f>(E20/F2)*100</f>
        <v>-4.9960772996300413</v>
      </c>
      <c r="G20" s="23"/>
      <c r="H20" s="23"/>
      <c r="I20" s="23"/>
      <c r="J20" s="23"/>
      <c r="K20" s="23"/>
      <c r="L20" s="23"/>
      <c r="M20" s="23"/>
      <c r="N20" s="46"/>
      <c r="O20" s="19"/>
      <c r="P20" s="19"/>
      <c r="Q20" s="22"/>
      <c r="R20" s="19"/>
    </row>
    <row r="21" spans="1:18" x14ac:dyDescent="0.2">
      <c r="A21" s="17" t="s">
        <v>19</v>
      </c>
      <c r="B21" s="23">
        <f>G3-F3</f>
        <v>2311</v>
      </c>
      <c r="C21" s="30">
        <f>(B21/F3)*100</f>
        <v>0.29496416651244117</v>
      </c>
      <c r="D21" s="27" t="s">
        <v>7</v>
      </c>
      <c r="E21" s="23">
        <f>G3-G2</f>
        <v>140057</v>
      </c>
      <c r="F21" s="30">
        <f>(E21/G2)*100</f>
        <v>21.689413214936685</v>
      </c>
      <c r="G21" s="23"/>
      <c r="H21" s="23"/>
      <c r="I21" s="23"/>
      <c r="J21" s="23"/>
      <c r="K21" s="23"/>
      <c r="L21" s="23"/>
      <c r="M21" s="23"/>
      <c r="N21" s="46"/>
      <c r="O21" s="19"/>
      <c r="P21" s="19"/>
      <c r="Q21" s="22"/>
      <c r="R21" s="19"/>
    </row>
    <row r="22" spans="1:18" x14ac:dyDescent="0.2">
      <c r="A22" s="17" t="s">
        <v>20</v>
      </c>
      <c r="B22" s="23">
        <f>H3-G3</f>
        <v>47076</v>
      </c>
      <c r="C22" s="30">
        <f>(B22/G3)*100</f>
        <v>5.9908678588335897</v>
      </c>
      <c r="D22" s="27" t="s">
        <v>8</v>
      </c>
      <c r="E22" s="23">
        <f>H3-H2</f>
        <v>14319</v>
      </c>
      <c r="F22" s="30">
        <f>(E22/H2)*100</f>
        <v>1.7493063979974417</v>
      </c>
      <c r="G22" s="23"/>
      <c r="H22" s="23"/>
      <c r="I22" s="23"/>
      <c r="J22" s="23"/>
      <c r="K22" s="23"/>
      <c r="L22" s="23"/>
      <c r="M22" s="23"/>
      <c r="N22" s="46"/>
      <c r="O22" s="19"/>
      <c r="P22" s="19"/>
      <c r="Q22" s="22"/>
      <c r="R22" s="19"/>
    </row>
    <row r="23" spans="1:18" x14ac:dyDescent="0.2">
      <c r="A23" s="17" t="s">
        <v>21</v>
      </c>
      <c r="B23" s="23">
        <f>I3-H3</f>
        <v>22911</v>
      </c>
      <c r="C23" s="30">
        <f>(B23/H3)*100</f>
        <v>2.7508428666109559</v>
      </c>
      <c r="D23" s="27" t="s">
        <v>9</v>
      </c>
      <c r="E23" s="23">
        <f>I3-I2</f>
        <v>-41602</v>
      </c>
      <c r="F23" s="30">
        <f>(E23/I2)*100</f>
        <v>-4.6359143511424863</v>
      </c>
      <c r="G23" s="23"/>
      <c r="H23" s="23"/>
      <c r="I23" s="23"/>
      <c r="J23" s="23"/>
      <c r="K23" s="23"/>
      <c r="L23" s="23"/>
      <c r="M23" s="23"/>
      <c r="N23" s="46"/>
      <c r="O23" s="19"/>
      <c r="P23" s="19"/>
      <c r="Q23" s="22"/>
      <c r="R23" s="19"/>
    </row>
    <row r="24" spans="1:18" x14ac:dyDescent="0.2">
      <c r="A24" s="17" t="s">
        <v>36</v>
      </c>
      <c r="B24" s="23">
        <f>J3-I3</f>
        <v>-95452</v>
      </c>
      <c r="C24" s="30">
        <f>(B24/I3)*100</f>
        <v>-11.153762110254585</v>
      </c>
      <c r="D24" s="27" t="s">
        <v>43</v>
      </c>
      <c r="E24" s="23">
        <f>J3-J2</f>
        <v>-168681</v>
      </c>
      <c r="F24" s="30">
        <f>(E24/J2)*100</f>
        <v>-18.157031340822293</v>
      </c>
      <c r="G24" s="23"/>
      <c r="H24" s="23"/>
      <c r="I24" s="23"/>
      <c r="J24" s="23"/>
      <c r="K24" s="23"/>
      <c r="L24" s="23"/>
      <c r="M24" s="23"/>
      <c r="N24" s="46"/>
      <c r="O24" s="19"/>
      <c r="P24" s="19"/>
      <c r="Q24" s="22"/>
      <c r="R24" s="19"/>
    </row>
    <row r="25" spans="1:18" x14ac:dyDescent="0.2">
      <c r="A25" s="17" t="s">
        <v>37</v>
      </c>
      <c r="B25" s="23">
        <f>K3-J3</f>
        <v>21031</v>
      </c>
      <c r="C25" s="30">
        <f>(B25/J3)*100</f>
        <v>2.766032162308258</v>
      </c>
      <c r="D25" s="27" t="s">
        <v>11</v>
      </c>
      <c r="E25" s="23">
        <f>K3-K2</f>
        <v>166602</v>
      </c>
      <c r="F25" s="30">
        <f>(E25/K2)*100</f>
        <v>27.100331836814366</v>
      </c>
      <c r="G25" s="23"/>
      <c r="H25" s="23"/>
      <c r="I25" s="23"/>
      <c r="J25" s="23"/>
      <c r="K25" s="23"/>
      <c r="L25" s="23"/>
      <c r="M25" s="23"/>
      <c r="N25" s="46"/>
      <c r="O25" s="19"/>
      <c r="P25" s="19"/>
      <c r="Q25" s="22"/>
      <c r="R25" s="19"/>
    </row>
    <row r="26" spans="1:18" x14ac:dyDescent="0.2">
      <c r="A26" s="17" t="s">
        <v>38</v>
      </c>
      <c r="B26" s="23">
        <f>L3-K3</f>
        <v>70794</v>
      </c>
      <c r="C26" s="30">
        <f>(B26/K3)*100</f>
        <v>9.0603331106452583</v>
      </c>
      <c r="D26" s="27" t="s">
        <v>44</v>
      </c>
      <c r="E26" s="23">
        <f>L3-L2</f>
        <v>33006</v>
      </c>
      <c r="F26" s="30">
        <f>(E26/L2)*100</f>
        <v>4.0292986632484897</v>
      </c>
      <c r="G26" s="23"/>
      <c r="H26" s="23"/>
      <c r="I26" s="23"/>
      <c r="J26" s="23"/>
      <c r="K26" s="23"/>
      <c r="L26" s="23"/>
      <c r="M26" s="23"/>
      <c r="N26" s="46"/>
      <c r="O26" s="19"/>
      <c r="P26" s="19"/>
      <c r="Q26" s="22"/>
      <c r="R26" s="19"/>
    </row>
    <row r="27" spans="1:18" x14ac:dyDescent="0.2">
      <c r="A27" s="17" t="s">
        <v>39</v>
      </c>
      <c r="B27" s="23">
        <f>M3-L3</f>
        <v>6917</v>
      </c>
      <c r="C27" s="30">
        <f>(B27/L3)*100</f>
        <v>0.81170583789822515</v>
      </c>
      <c r="D27" s="27" t="s">
        <v>45</v>
      </c>
      <c r="E27" s="23">
        <f>M3-M2</f>
        <v>-93534</v>
      </c>
      <c r="F27" s="30">
        <f>(E27/M2)*100</f>
        <v>-9.8187395221744111</v>
      </c>
      <c r="G27" s="23"/>
      <c r="H27" s="23"/>
      <c r="I27" s="23"/>
      <c r="J27" s="23"/>
      <c r="K27" s="23"/>
      <c r="L27" s="23"/>
      <c r="M27" s="23"/>
      <c r="N27" s="46"/>
      <c r="O27" s="19"/>
      <c r="P27" s="19"/>
      <c r="Q27" s="22"/>
      <c r="R27" s="19"/>
    </row>
    <row r="28" spans="1:18" s="62" customFormat="1" x14ac:dyDescent="0.2">
      <c r="A28" s="57"/>
      <c r="B28" s="73"/>
      <c r="C28" s="74"/>
      <c r="D28" s="75" t="s">
        <v>23</v>
      </c>
      <c r="E28" s="76">
        <f>O3-O2</f>
        <v>57840</v>
      </c>
      <c r="F28" s="77">
        <f>(E28/O2)*100</f>
        <v>0.61928746394716949</v>
      </c>
      <c r="G28" s="74"/>
      <c r="H28" s="74"/>
      <c r="I28" s="74"/>
      <c r="J28" s="74"/>
      <c r="K28" s="74"/>
      <c r="L28" s="74"/>
      <c r="M28" s="74"/>
      <c r="N28" s="46"/>
      <c r="O28" s="60"/>
      <c r="P28" s="60"/>
      <c r="Q28" s="61"/>
      <c r="R28" s="60"/>
    </row>
    <row r="29" spans="1:18" s="72" customFormat="1" x14ac:dyDescent="0.2">
      <c r="A29" s="63"/>
      <c r="B29" s="64"/>
      <c r="C29" s="65"/>
      <c r="D29" s="66"/>
      <c r="E29" s="67"/>
      <c r="F29" s="68"/>
      <c r="G29" s="65"/>
      <c r="H29" s="65"/>
      <c r="I29" s="65"/>
      <c r="J29" s="65"/>
      <c r="K29" s="65"/>
      <c r="L29" s="65"/>
      <c r="M29" s="65"/>
      <c r="N29" s="69"/>
      <c r="O29" s="70"/>
      <c r="P29" s="70"/>
      <c r="Q29" s="71"/>
      <c r="R29" s="70"/>
    </row>
    <row r="30" spans="1:18" x14ac:dyDescent="0.2">
      <c r="A30" s="17"/>
      <c r="B30" s="56" t="s">
        <v>47</v>
      </c>
      <c r="C30" s="27" t="s">
        <v>40</v>
      </c>
      <c r="D30" s="27"/>
      <c r="E30" s="27" t="s">
        <v>24</v>
      </c>
      <c r="F30" s="27" t="s">
        <v>48</v>
      </c>
      <c r="G30" s="27"/>
      <c r="H30" s="27"/>
      <c r="I30" s="27"/>
      <c r="J30" s="27"/>
      <c r="K30" s="27"/>
      <c r="L30" s="27"/>
      <c r="M30" s="27"/>
      <c r="N30" s="7"/>
      <c r="O30" s="28"/>
      <c r="P30" s="19"/>
      <c r="Q30" s="22"/>
      <c r="R30" s="19"/>
    </row>
    <row r="31" spans="1:18" x14ac:dyDescent="0.2">
      <c r="A31" s="17" t="s">
        <v>42</v>
      </c>
      <c r="B31" s="26">
        <f>B4-M3</f>
        <v>-268208</v>
      </c>
      <c r="C31" s="30">
        <f>(B31/M3)*100</f>
        <v>-31.220629678735101</v>
      </c>
      <c r="D31" s="27" t="s">
        <v>41</v>
      </c>
      <c r="E31" s="23">
        <f>B4-B3</f>
        <v>-76640</v>
      </c>
      <c r="F31" s="23">
        <f>(E31/B3)*100</f>
        <v>-11.481561935865649</v>
      </c>
      <c r="G31" s="27"/>
      <c r="H31" s="27"/>
      <c r="I31" s="27"/>
      <c r="J31" s="27"/>
      <c r="K31" s="27"/>
      <c r="L31" s="27"/>
      <c r="M31" s="27"/>
      <c r="N31" s="7"/>
      <c r="O31" s="28"/>
      <c r="P31" s="19"/>
      <c r="Q31" s="22"/>
      <c r="R31" s="19"/>
    </row>
    <row r="32" spans="1:18" x14ac:dyDescent="0.2">
      <c r="A32" s="17" t="s">
        <v>15</v>
      </c>
      <c r="B32" s="23">
        <f>C4-B4</f>
        <v>94173</v>
      </c>
      <c r="C32" s="30">
        <f>(B32/B4)*100</f>
        <v>15.938158462592977</v>
      </c>
      <c r="D32" s="27" t="s">
        <v>3</v>
      </c>
      <c r="E32" s="23">
        <f>C4-C3</f>
        <v>51948</v>
      </c>
      <c r="F32" s="23">
        <f>(E32/C3)*100</f>
        <v>8.2054684168127743</v>
      </c>
      <c r="G32" s="27"/>
      <c r="H32" s="27"/>
      <c r="I32" s="27"/>
      <c r="J32" s="27"/>
      <c r="K32" s="27"/>
      <c r="L32" s="27"/>
      <c r="M32" s="27"/>
      <c r="N32" s="7"/>
      <c r="O32" s="28"/>
      <c r="P32" s="19"/>
      <c r="Q32" s="22"/>
      <c r="R32" s="19"/>
    </row>
    <row r="33" spans="1:18" x14ac:dyDescent="0.2">
      <c r="A33" s="17" t="s">
        <v>16</v>
      </c>
      <c r="B33" s="23">
        <f>D4-C4</f>
        <v>-46268</v>
      </c>
      <c r="C33" s="30">
        <f>(B33/C4)*100</f>
        <v>-6.7540778759718441</v>
      </c>
      <c r="D33" s="27" t="s">
        <v>4</v>
      </c>
      <c r="E33" s="23">
        <f>D4-D3</f>
        <v>-129779</v>
      </c>
      <c r="F33" s="23">
        <f>(E33/D3)*100</f>
        <v>-16.886236271207171</v>
      </c>
      <c r="G33" s="27"/>
      <c r="H33" s="27"/>
      <c r="I33" s="27"/>
      <c r="J33" s="27"/>
      <c r="K33" s="27"/>
      <c r="L33" s="27"/>
      <c r="M33" s="27"/>
      <c r="N33" s="7"/>
      <c r="O33" s="28"/>
      <c r="P33" s="19"/>
      <c r="Q33" s="22"/>
      <c r="R33" s="19"/>
    </row>
    <row r="34" spans="1:18" x14ac:dyDescent="0.2">
      <c r="A34" s="17" t="s">
        <v>17</v>
      </c>
      <c r="B34" s="23">
        <f>E4-D4</f>
        <v>224135</v>
      </c>
      <c r="C34" s="30">
        <f>(B34/D4)*100</f>
        <v>35.088529517666764</v>
      </c>
      <c r="D34" s="27" t="s">
        <v>5</v>
      </c>
      <c r="E34" s="23">
        <f>E4-E3</f>
        <v>45301</v>
      </c>
      <c r="F34" s="23">
        <f>(E34/E3)*100</f>
        <v>5.5407018556660681</v>
      </c>
      <c r="G34" s="27"/>
      <c r="H34" s="27"/>
      <c r="I34" s="27"/>
      <c r="J34" s="27"/>
      <c r="K34" s="27"/>
      <c r="L34" s="27"/>
      <c r="M34" s="27"/>
      <c r="N34" s="7"/>
      <c r="O34" s="28"/>
      <c r="P34" s="19"/>
      <c r="Q34" s="22"/>
      <c r="R34" s="19"/>
    </row>
    <row r="35" spans="1:18" x14ac:dyDescent="0.2">
      <c r="A35" s="17" t="s">
        <v>18</v>
      </c>
      <c r="B35" s="23">
        <f>F4-E4</f>
        <v>-186120</v>
      </c>
      <c r="C35" s="30">
        <f>(B35/E4)*100</f>
        <v>-21.569002381490431</v>
      </c>
      <c r="D35" s="27" t="s">
        <v>6</v>
      </c>
      <c r="E35" s="23">
        <f>F4-F3</f>
        <v>-106700</v>
      </c>
      <c r="F35" s="23">
        <f>(E35/F3)*100</f>
        <v>-13.618639795273682</v>
      </c>
      <c r="G35" s="27"/>
      <c r="H35" s="27"/>
      <c r="I35" s="27"/>
      <c r="J35" s="27"/>
      <c r="K35" s="27"/>
      <c r="L35" s="27"/>
      <c r="M35" s="27"/>
      <c r="N35" s="7"/>
      <c r="O35" s="28"/>
      <c r="P35" s="19"/>
      <c r="Q35" s="22"/>
      <c r="R35" s="19"/>
    </row>
    <row r="36" spans="1:18" x14ac:dyDescent="0.2">
      <c r="A36" s="17" t="s">
        <v>19</v>
      </c>
      <c r="B36" s="23">
        <f>G4-F4</f>
        <v>165916</v>
      </c>
      <c r="C36" s="30">
        <f>(B36/F4)*100</f>
        <v>24.51531874967678</v>
      </c>
      <c r="D36" s="27" t="s">
        <v>7</v>
      </c>
      <c r="E36" s="23">
        <f>G4-G3</f>
        <v>56905</v>
      </c>
      <c r="F36" s="23">
        <f>(E36/G3)*100</f>
        <v>7.2417014085080611</v>
      </c>
      <c r="G36" s="27"/>
      <c r="H36" s="27"/>
      <c r="I36" s="27"/>
      <c r="J36" s="27"/>
      <c r="K36" s="27"/>
      <c r="L36" s="27"/>
      <c r="M36" s="27"/>
      <c r="N36" s="7"/>
      <c r="O36" s="28"/>
      <c r="P36" s="19"/>
      <c r="Q36" s="22"/>
      <c r="R36" s="19"/>
    </row>
    <row r="37" spans="1:18" x14ac:dyDescent="0.2">
      <c r="A37" s="17" t="s">
        <v>20</v>
      </c>
      <c r="B37" s="23">
        <f>H4-G4</f>
        <v>-109590</v>
      </c>
      <c r="C37" s="30">
        <f>(B37/G4)*100</f>
        <v>-13.004612549409577</v>
      </c>
      <c r="D37" s="27" t="s">
        <v>8</v>
      </c>
      <c r="E37" s="23">
        <f>H4-H3</f>
        <v>-99761</v>
      </c>
      <c r="F37" s="23">
        <f>(E37/H3)*100</f>
        <v>-11.977950993670095</v>
      </c>
      <c r="G37" s="27"/>
      <c r="H37" s="27"/>
      <c r="I37" s="27"/>
      <c r="J37" s="27"/>
      <c r="K37" s="27"/>
      <c r="L37" s="27"/>
      <c r="M37" s="27"/>
      <c r="N37" s="7"/>
      <c r="O37" s="28"/>
      <c r="P37" s="19"/>
      <c r="Q37" s="22"/>
      <c r="R37" s="19"/>
    </row>
    <row r="38" spans="1:18" x14ac:dyDescent="0.2">
      <c r="A38" s="17" t="s">
        <v>21</v>
      </c>
      <c r="B38" s="23">
        <f>I4-H4</f>
        <v>69229</v>
      </c>
      <c r="C38" s="30">
        <f>(B38/H4)*100</f>
        <v>9.4431811826585612</v>
      </c>
      <c r="D38" s="27" t="s">
        <v>9</v>
      </c>
      <c r="E38" s="23">
        <f>I4-I3</f>
        <v>-53443</v>
      </c>
      <c r="F38" s="23">
        <v>-6.2449242389717954</v>
      </c>
      <c r="O38" s="19"/>
      <c r="P38" s="19"/>
      <c r="Q38" s="22"/>
      <c r="R38" s="19"/>
    </row>
    <row r="39" spans="1:18" x14ac:dyDescent="0.2">
      <c r="A39" s="17" t="s">
        <v>36</v>
      </c>
      <c r="B39" s="23">
        <f>J4-I4</f>
        <v>-734</v>
      </c>
      <c r="C39" s="30">
        <f>(B39/I4)*100</f>
        <v>-9.1482413939227764E-2</v>
      </c>
      <c r="D39" s="27" t="s">
        <v>43</v>
      </c>
      <c r="E39" s="23">
        <v>41275</v>
      </c>
      <c r="F39" s="23">
        <v>5.4285567733000493</v>
      </c>
      <c r="O39" s="19"/>
      <c r="P39" s="19"/>
      <c r="Q39" s="22"/>
      <c r="R39" s="19"/>
    </row>
    <row r="40" spans="1:18" x14ac:dyDescent="0.2">
      <c r="A40" s="17" t="s">
        <v>37</v>
      </c>
      <c r="B40" s="23">
        <f>K4-J4</f>
        <v>-56206</v>
      </c>
      <c r="C40" s="30">
        <f>(B40/J4)*100</f>
        <v>-7.0116740643158852</v>
      </c>
      <c r="D40" s="27" t="s">
        <v>11</v>
      </c>
      <c r="E40" s="23">
        <v>-35962</v>
      </c>
      <c r="F40" s="23">
        <v>-4.6024761890135428</v>
      </c>
      <c r="G40" s="15"/>
      <c r="H40" s="15"/>
      <c r="I40" s="15"/>
      <c r="J40" s="15"/>
      <c r="K40" s="15"/>
      <c r="L40" s="15"/>
      <c r="M40" s="15"/>
      <c r="N40" s="7"/>
      <c r="O40" s="19"/>
      <c r="P40" s="19"/>
      <c r="Q40" s="22"/>
      <c r="R40" s="19"/>
    </row>
    <row r="41" spans="1:18" x14ac:dyDescent="0.2">
      <c r="A41" s="17" t="s">
        <v>38</v>
      </c>
      <c r="B41" s="23">
        <f>L4-K4</f>
        <v>40907</v>
      </c>
      <c r="C41" s="30">
        <f>(B41/K4)*100</f>
        <v>5.487925945800912</v>
      </c>
      <c r="D41" s="27" t="s">
        <v>44</v>
      </c>
      <c r="E41" s="23">
        <v>-65849</v>
      </c>
      <c r="F41" s="30">
        <v>-7.7273410032904781</v>
      </c>
      <c r="O41" s="19"/>
      <c r="P41" s="19"/>
      <c r="Q41" s="22"/>
      <c r="R41" s="19"/>
    </row>
    <row r="42" spans="1:18" x14ac:dyDescent="0.2">
      <c r="A42" s="17" t="s">
        <v>39</v>
      </c>
      <c r="B42" s="23">
        <f>M4-L4</f>
        <v>119047</v>
      </c>
      <c r="C42" s="30">
        <f>(B42/L4)*100</f>
        <v>15.140015286650124</v>
      </c>
      <c r="D42" s="27" t="s">
        <v>45</v>
      </c>
      <c r="E42" s="23">
        <v>46281</v>
      </c>
      <c r="F42" s="30">
        <v>5.3873186562725168</v>
      </c>
      <c r="O42" s="19"/>
      <c r="P42" s="19"/>
      <c r="Q42" s="22"/>
      <c r="R42" s="19"/>
    </row>
    <row r="43" spans="1:18" s="62" customFormat="1" x14ac:dyDescent="0.2">
      <c r="A43" s="17"/>
      <c r="B43" s="26"/>
      <c r="C43" s="23"/>
      <c r="D43" s="27" t="s">
        <v>23</v>
      </c>
      <c r="E43" s="23">
        <v>-326424</v>
      </c>
      <c r="F43" s="23">
        <v>-3.4734803736185578</v>
      </c>
      <c r="G43" s="58"/>
      <c r="H43" s="58"/>
      <c r="I43" s="58"/>
      <c r="J43" s="58"/>
      <c r="K43" s="58"/>
      <c r="L43" s="58"/>
      <c r="M43" s="58"/>
      <c r="N43" s="59"/>
      <c r="O43" s="60"/>
      <c r="P43" s="60"/>
      <c r="Q43" s="61"/>
      <c r="R43" s="60"/>
    </row>
    <row r="44" spans="1:18" s="72" customFormat="1" x14ac:dyDescent="0.2">
      <c r="A44" s="63"/>
      <c r="B44" s="64"/>
      <c r="C44" s="65"/>
      <c r="D44" s="66"/>
      <c r="E44" s="67"/>
      <c r="F44" s="68"/>
      <c r="G44" s="78"/>
      <c r="H44" s="78"/>
      <c r="I44" s="78"/>
      <c r="J44" s="78"/>
      <c r="K44" s="78"/>
      <c r="L44" s="78"/>
      <c r="M44" s="78"/>
      <c r="N44" s="79"/>
      <c r="O44" s="70"/>
      <c r="P44" s="70"/>
      <c r="Q44" s="71"/>
      <c r="R44" s="70"/>
    </row>
    <row r="45" spans="1:18" x14ac:dyDescent="0.2">
      <c r="A45" s="17"/>
      <c r="B45" s="56" t="s">
        <v>49</v>
      </c>
      <c r="C45" s="27" t="s">
        <v>40</v>
      </c>
      <c r="D45" s="27"/>
      <c r="E45" s="27" t="s">
        <v>25</v>
      </c>
      <c r="F45" s="27" t="s">
        <v>50</v>
      </c>
      <c r="G45" s="27"/>
      <c r="H45" s="27"/>
      <c r="I45" s="27"/>
      <c r="J45" s="27"/>
      <c r="K45" s="27"/>
      <c r="L45" s="27"/>
      <c r="M45" s="27"/>
      <c r="N45" s="7"/>
      <c r="O45" s="28"/>
      <c r="P45" s="19"/>
      <c r="Q45" s="22"/>
      <c r="R45" s="19"/>
    </row>
    <row r="46" spans="1:18" x14ac:dyDescent="0.2">
      <c r="A46" s="17" t="s">
        <v>42</v>
      </c>
      <c r="B46">
        <v>-237188</v>
      </c>
      <c r="C46" s="80">
        <v>-26.198371023930971</v>
      </c>
      <c r="D46" s="27" t="s">
        <v>41</v>
      </c>
      <c r="E46">
        <v>77301</v>
      </c>
      <c r="F46" s="81">
        <v>13.082683861795841</v>
      </c>
      <c r="N46" s="47"/>
      <c r="O46" s="19"/>
      <c r="P46" s="19"/>
      <c r="Q46" s="22"/>
      <c r="R46" s="19"/>
    </row>
    <row r="47" spans="1:18" x14ac:dyDescent="0.2">
      <c r="A47" s="17" t="s">
        <v>15</v>
      </c>
      <c r="B47">
        <v>13154</v>
      </c>
      <c r="C47" s="80">
        <v>1.9686724556472492</v>
      </c>
      <c r="D47" s="27" t="s">
        <v>3</v>
      </c>
      <c r="E47">
        <v>-3718</v>
      </c>
      <c r="F47" s="81">
        <v>-0.54274361422286066</v>
      </c>
      <c r="N47" s="47"/>
      <c r="O47" s="19"/>
      <c r="P47" s="19"/>
      <c r="Q47" s="22"/>
      <c r="R47" s="19"/>
    </row>
    <row r="48" spans="1:18" x14ac:dyDescent="0.2">
      <c r="A48" s="17" t="s">
        <v>16</v>
      </c>
      <c r="B48">
        <v>-15093</v>
      </c>
      <c r="C48" s="80">
        <v>-2.2152586156284859</v>
      </c>
      <c r="D48" s="27" t="s">
        <v>4</v>
      </c>
      <c r="E48">
        <v>27457</v>
      </c>
      <c r="F48" s="81">
        <v>4.2984172706921111</v>
      </c>
      <c r="N48" s="47"/>
      <c r="O48" s="19"/>
      <c r="P48" s="19"/>
      <c r="Q48" s="22"/>
      <c r="R48" s="19"/>
    </row>
    <row r="49" spans="1:18" x14ac:dyDescent="0.2">
      <c r="A49" s="17" t="s">
        <v>17</v>
      </c>
      <c r="B49">
        <v>130969</v>
      </c>
      <c r="C49" s="30">
        <v>19.658314658517291</v>
      </c>
      <c r="D49" s="27" t="s">
        <v>5</v>
      </c>
      <c r="E49">
        <v>-65709</v>
      </c>
      <c r="F49" s="81">
        <v>-7.6148591096354759</v>
      </c>
      <c r="N49" s="47"/>
      <c r="O49" s="19"/>
      <c r="P49" s="19"/>
      <c r="Q49" s="22"/>
      <c r="R49" s="19"/>
    </row>
    <row r="50" spans="1:18" x14ac:dyDescent="0.2">
      <c r="A50" s="17" t="s">
        <v>18</v>
      </c>
      <c r="B50">
        <v>-44619</v>
      </c>
      <c r="C50" s="30">
        <v>-5.5969924585672786</v>
      </c>
      <c r="D50" s="27" t="s">
        <v>6</v>
      </c>
      <c r="E50">
        <v>75792</v>
      </c>
      <c r="F50" s="81">
        <v>11.198829761297901</v>
      </c>
      <c r="N50" s="47"/>
      <c r="O50" s="19"/>
      <c r="P50" s="19"/>
      <c r="Q50" s="22"/>
      <c r="R50" s="19"/>
    </row>
    <row r="51" spans="1:18" x14ac:dyDescent="0.2">
      <c r="A51" s="17" t="s">
        <v>19</v>
      </c>
      <c r="B51">
        <v>31559</v>
      </c>
      <c r="C51" s="30">
        <v>4.193457945167073</v>
      </c>
      <c r="D51" s="27" t="s">
        <v>7</v>
      </c>
      <c r="E51">
        <v>-58565</v>
      </c>
      <c r="F51" s="81">
        <v>-6.9496772876738016</v>
      </c>
      <c r="N51" s="47"/>
      <c r="O51" s="19"/>
      <c r="P51" s="19"/>
      <c r="Q51" s="22"/>
      <c r="R51" s="19"/>
    </row>
    <row r="52" spans="1:18" x14ac:dyDescent="0.2">
      <c r="A52" s="17" t="s">
        <v>20</v>
      </c>
      <c r="B52">
        <v>63928</v>
      </c>
      <c r="C52" s="30">
        <v>8.1526673944315782</v>
      </c>
      <c r="D52" s="27" t="s">
        <v>8</v>
      </c>
      <c r="E52">
        <v>114953</v>
      </c>
      <c r="F52" s="81">
        <v>15.680163031246291</v>
      </c>
      <c r="N52" s="47"/>
      <c r="O52" s="19"/>
      <c r="P52" s="19"/>
      <c r="Q52" s="22"/>
      <c r="R52" s="19"/>
    </row>
    <row r="53" spans="1:18" x14ac:dyDescent="0.2">
      <c r="A53" s="17" t="s">
        <v>21</v>
      </c>
      <c r="B53">
        <v>-125505</v>
      </c>
      <c r="C53" s="30">
        <v>-14.799001018791035</v>
      </c>
      <c r="D53" s="27" t="s">
        <v>9</v>
      </c>
      <c r="E53">
        <v>-79781</v>
      </c>
      <c r="F53" s="81">
        <v>-9.9435401450756533</v>
      </c>
      <c r="N53" s="47"/>
      <c r="O53" s="19"/>
      <c r="P53" s="19"/>
      <c r="Q53" s="22"/>
      <c r="R53" s="19"/>
    </row>
    <row r="54" spans="1:18" x14ac:dyDescent="0.2">
      <c r="A54" s="17" t="s">
        <v>36</v>
      </c>
      <c r="B54">
        <v>173903</v>
      </c>
      <c r="C54" s="30">
        <v>24.067653990885173</v>
      </c>
      <c r="D54" s="27" t="s">
        <v>43</v>
      </c>
      <c r="E54">
        <v>94856</v>
      </c>
      <c r="F54" s="81">
        <v>11.833244761142007</v>
      </c>
      <c r="N54" s="47"/>
      <c r="O54" s="19"/>
      <c r="P54" s="19"/>
      <c r="Q54" s="22"/>
      <c r="R54" s="19"/>
    </row>
    <row r="55" spans="1:18" x14ac:dyDescent="0.2">
      <c r="A55" s="17" t="s">
        <v>37</v>
      </c>
      <c r="B55">
        <v>-174324</v>
      </c>
      <c r="C55" s="30">
        <v>-19.445776842744031</v>
      </c>
      <c r="D55" s="27" t="s">
        <v>11</v>
      </c>
      <c r="E55">
        <v>-23262</v>
      </c>
      <c r="F55" s="81">
        <v>-3.1207405419908776</v>
      </c>
      <c r="N55" s="47"/>
      <c r="O55" s="19"/>
      <c r="P55" s="19"/>
      <c r="Q55" s="22"/>
      <c r="R55" s="19"/>
    </row>
    <row r="56" spans="1:18" x14ac:dyDescent="0.2">
      <c r="A56" s="17" t="s">
        <v>38</v>
      </c>
      <c r="B56">
        <v>-110824</v>
      </c>
      <c r="C56" s="30">
        <v>-15.346651194093095</v>
      </c>
      <c r="D56" s="27" t="s">
        <v>44</v>
      </c>
      <c r="E56">
        <v>-174993</v>
      </c>
      <c r="F56" s="81">
        <v>-22.255047964726245</v>
      </c>
      <c r="N56" s="47"/>
      <c r="O56" s="19"/>
      <c r="P56" s="19"/>
      <c r="Q56" s="22"/>
      <c r="R56" s="19"/>
    </row>
    <row r="57" spans="1:18" x14ac:dyDescent="0.2">
      <c r="A57" s="17" t="s">
        <v>39</v>
      </c>
      <c r="B57">
        <v>300534</v>
      </c>
      <c r="C57" s="30">
        <v>49.161969135337976</v>
      </c>
      <c r="D57" s="27" t="s">
        <v>45</v>
      </c>
      <c r="E57">
        <v>6494</v>
      </c>
      <c r="F57" s="81">
        <v>0.71728848605076023</v>
      </c>
      <c r="G57" s="15"/>
      <c r="H57" s="15"/>
      <c r="I57" s="15"/>
      <c r="J57" s="15"/>
      <c r="K57" s="15"/>
      <c r="L57" s="15"/>
      <c r="M57" s="15"/>
      <c r="N57" s="7"/>
      <c r="O57" s="19"/>
      <c r="P57" s="19"/>
      <c r="Q57" s="22"/>
      <c r="R57" s="19"/>
    </row>
    <row r="58" spans="1:18" x14ac:dyDescent="0.2">
      <c r="A58" s="17"/>
      <c r="B58" s="26"/>
      <c r="C58" s="23"/>
      <c r="D58" s="27" t="s">
        <v>23</v>
      </c>
      <c r="E58">
        <v>-9175</v>
      </c>
      <c r="F58" s="81">
        <v>-0.10114448150196965</v>
      </c>
      <c r="J58" s="26"/>
      <c r="K58" s="26"/>
      <c r="L58" s="26"/>
      <c r="M58" s="26"/>
      <c r="N58" s="13"/>
      <c r="O58" s="19"/>
      <c r="P58" s="19"/>
      <c r="Q58" s="22"/>
      <c r="R58" s="19"/>
    </row>
    <row r="59" spans="1:18" s="72" customFormat="1" x14ac:dyDescent="0.2">
      <c r="A59" s="63"/>
      <c r="I59" s="78"/>
      <c r="J59" s="78"/>
      <c r="K59" s="78"/>
      <c r="L59" s="78"/>
      <c r="M59" s="78"/>
      <c r="N59" s="68"/>
      <c r="O59" s="70"/>
      <c r="P59" s="70"/>
      <c r="Q59" s="71"/>
      <c r="R59" s="70"/>
    </row>
    <row r="60" spans="1:18" s="62" customFormat="1" x14ac:dyDescent="0.2">
      <c r="A60" s="17"/>
      <c r="B60" s="56" t="s">
        <v>51</v>
      </c>
      <c r="C60" s="27" t="s">
        <v>40</v>
      </c>
      <c r="D60" s="27"/>
      <c r="E60" s="27" t="s">
        <v>26</v>
      </c>
      <c r="F60" s="27" t="s">
        <v>52</v>
      </c>
      <c r="G60" s="61"/>
      <c r="H60" s="61"/>
      <c r="I60" s="61"/>
      <c r="J60" s="61"/>
      <c r="K60" s="61"/>
      <c r="L60" s="61"/>
      <c r="M60" s="61"/>
      <c r="N60" s="46"/>
      <c r="O60" s="61"/>
    </row>
    <row r="61" spans="1:18" s="62" customFormat="1" x14ac:dyDescent="0.2">
      <c r="A61" s="17" t="s">
        <v>42</v>
      </c>
      <c r="B61" s="22">
        <v>-94461</v>
      </c>
      <c r="C61" s="54">
        <v>-10.359292338196717</v>
      </c>
      <c r="D61" s="27" t="s">
        <v>41</v>
      </c>
      <c r="E61" s="22">
        <v>149221</v>
      </c>
      <c r="F61" s="54">
        <v>22.33292325559816</v>
      </c>
      <c r="G61" s="61"/>
      <c r="H61" s="61"/>
      <c r="I61" s="61"/>
      <c r="J61" s="61"/>
      <c r="K61" s="61"/>
      <c r="L61" s="61"/>
      <c r="M61" s="61"/>
      <c r="N61" s="46"/>
      <c r="O61" s="61"/>
    </row>
    <row r="62" spans="1:18" s="62" customFormat="1" x14ac:dyDescent="0.2">
      <c r="A62" s="17" t="s">
        <v>15</v>
      </c>
      <c r="B62">
        <v>-187337</v>
      </c>
      <c r="C62" s="81">
        <v>-22.919008988398396</v>
      </c>
      <c r="D62" s="27" t="s">
        <v>3</v>
      </c>
      <c r="E62">
        <v>-51270</v>
      </c>
      <c r="F62" s="81">
        <v>-7.5250983385193457</v>
      </c>
      <c r="G62" s="61"/>
      <c r="H62" s="61"/>
      <c r="I62" s="61"/>
      <c r="J62" s="61"/>
      <c r="K62" s="61"/>
      <c r="L62" s="61"/>
      <c r="M62" s="61"/>
      <c r="N62" s="46"/>
      <c r="O62" s="61"/>
    </row>
    <row r="63" spans="1:18" s="62" customFormat="1" x14ac:dyDescent="0.2">
      <c r="A63" s="17" t="s">
        <v>16</v>
      </c>
      <c r="B63">
        <v>103066</v>
      </c>
      <c r="C63" s="81">
        <v>16.358384255217839</v>
      </c>
      <c r="D63" s="27" t="s">
        <v>4</v>
      </c>
      <c r="E63">
        <v>66889</v>
      </c>
      <c r="F63" s="81">
        <v>10.039971361112654</v>
      </c>
      <c r="G63" s="61"/>
      <c r="H63" s="61"/>
      <c r="I63" s="61"/>
      <c r="J63" s="61"/>
      <c r="K63" s="61"/>
      <c r="L63" s="61"/>
      <c r="M63" s="61"/>
      <c r="N63" s="46"/>
      <c r="O63" s="61"/>
    </row>
    <row r="64" spans="1:18" s="62" customFormat="1" x14ac:dyDescent="0.2">
      <c r="A64" s="17" t="s">
        <v>17</v>
      </c>
      <c r="B64">
        <v>94510</v>
      </c>
      <c r="C64" s="81">
        <v>12.891547858729041</v>
      </c>
      <c r="D64" s="27" t="s">
        <v>5</v>
      </c>
      <c r="E64">
        <v>30430</v>
      </c>
      <c r="F64" s="81">
        <v>3.817129037275651</v>
      </c>
      <c r="G64" s="61"/>
      <c r="H64" s="61"/>
      <c r="I64" s="61"/>
      <c r="J64" s="61"/>
      <c r="K64" s="61"/>
      <c r="L64" s="61"/>
      <c r="M64" s="61"/>
      <c r="N64" s="46"/>
      <c r="O64" s="61"/>
    </row>
    <row r="65" spans="1:30" s="62" customFormat="1" x14ac:dyDescent="0.2">
      <c r="A65" s="17" t="s">
        <v>18</v>
      </c>
      <c r="B65">
        <v>-105624</v>
      </c>
      <c r="C65" s="81">
        <v>-12.762286346731495</v>
      </c>
      <c r="D65" s="27" t="s">
        <v>6</v>
      </c>
      <c r="E65">
        <v>-30575</v>
      </c>
      <c r="F65" s="81">
        <v>-4.0627072047112787</v>
      </c>
      <c r="G65" s="61"/>
      <c r="H65" s="61"/>
      <c r="I65" s="61"/>
      <c r="J65" s="61"/>
      <c r="K65" s="61"/>
      <c r="L65" s="61"/>
      <c r="M65" s="61"/>
      <c r="N65" s="46"/>
      <c r="O65" s="61"/>
    </row>
    <row r="66" spans="1:30" s="62" customFormat="1" x14ac:dyDescent="0.2">
      <c r="A66" s="17" t="s">
        <v>19</v>
      </c>
      <c r="B66">
        <v>19071</v>
      </c>
      <c r="C66" s="81">
        <v>2.6414054254697357</v>
      </c>
      <c r="D66" s="27" t="s">
        <v>7</v>
      </c>
      <c r="E66">
        <v>-43063</v>
      </c>
      <c r="F66" s="81">
        <v>-5.4917769366538458</v>
      </c>
      <c r="G66" s="61"/>
      <c r="H66" s="61"/>
      <c r="I66" s="61"/>
      <c r="J66" s="61"/>
      <c r="K66" s="61"/>
      <c r="L66" s="61"/>
      <c r="M66" s="61"/>
      <c r="N66" s="46"/>
      <c r="O66" s="61"/>
    </row>
    <row r="67" spans="1:30" s="62" customFormat="1" x14ac:dyDescent="0.2">
      <c r="A67" s="17" t="s">
        <v>20</v>
      </c>
      <c r="B67">
        <v>21301</v>
      </c>
      <c r="C67" s="81">
        <v>2.8743457122307787</v>
      </c>
      <c r="D67" s="27" t="s">
        <v>8</v>
      </c>
      <c r="E67">
        <v>-85690</v>
      </c>
      <c r="F67" s="81">
        <v>-10.104190249792468</v>
      </c>
      <c r="G67" s="61"/>
      <c r="H67" s="61"/>
      <c r="I67" s="61"/>
      <c r="J67" s="61"/>
      <c r="K67" s="61"/>
      <c r="L67" s="61"/>
      <c r="M67" s="61"/>
      <c r="N67" s="46"/>
      <c r="O67" s="61"/>
    </row>
    <row r="68" spans="1:30" s="62" customFormat="1" x14ac:dyDescent="0.2">
      <c r="A68" s="17" t="s">
        <v>21</v>
      </c>
      <c r="B68">
        <v>4380</v>
      </c>
      <c r="C68" s="81">
        <v>0.57452116677641163</v>
      </c>
      <c r="D68" s="27" t="s">
        <v>9</v>
      </c>
      <c r="E68">
        <v>44195</v>
      </c>
      <c r="F68" s="81">
        <v>6.1164555420387821</v>
      </c>
      <c r="G68" s="61"/>
      <c r="H68" s="61"/>
      <c r="I68" s="61"/>
      <c r="J68" s="61"/>
      <c r="K68" s="61"/>
      <c r="L68" s="61"/>
      <c r="M68" s="61"/>
      <c r="N68" s="46"/>
      <c r="O68" s="61"/>
    </row>
    <row r="69" spans="1:30" x14ac:dyDescent="0.2">
      <c r="A69" s="17" t="s">
        <v>36</v>
      </c>
      <c r="B69">
        <v>113378</v>
      </c>
      <c r="C69" s="81">
        <v>14.786750378869884</v>
      </c>
      <c r="D69" s="27" t="s">
        <v>43</v>
      </c>
      <c r="E69">
        <v>-16330</v>
      </c>
      <c r="F69" s="81">
        <v>-1.8216053775843259</v>
      </c>
      <c r="G69" s="27"/>
      <c r="H69" s="27"/>
      <c r="I69" s="27"/>
      <c r="J69" s="27"/>
      <c r="K69" s="27"/>
      <c r="L69" s="27"/>
      <c r="M69" s="27"/>
      <c r="N69" s="7"/>
      <c r="O69" s="28"/>
      <c r="P69" s="19"/>
      <c r="Q69" s="22"/>
      <c r="R69" s="19"/>
    </row>
    <row r="70" spans="1:30" x14ac:dyDescent="0.2">
      <c r="A70" s="17" t="s">
        <v>37</v>
      </c>
      <c r="B70">
        <v>-261182</v>
      </c>
      <c r="C70" s="81">
        <v>-29.675321429058371</v>
      </c>
      <c r="D70" s="27" t="s">
        <v>11</v>
      </c>
      <c r="E70">
        <v>-103188</v>
      </c>
      <c r="F70" s="81">
        <v>-14.289235575471723</v>
      </c>
      <c r="G70" s="19"/>
      <c r="H70" s="19"/>
      <c r="I70" s="19"/>
      <c r="J70" s="19"/>
      <c r="K70" s="19"/>
      <c r="L70" s="19"/>
      <c r="M70" s="19"/>
    </row>
    <row r="71" spans="1:30" x14ac:dyDescent="0.2">
      <c r="A71" s="17" t="s">
        <v>38</v>
      </c>
      <c r="B71">
        <v>18797</v>
      </c>
      <c r="C71" s="81">
        <v>3.0369173600452379</v>
      </c>
      <c r="D71" s="27" t="s">
        <v>44</v>
      </c>
      <c r="E71">
        <v>26433</v>
      </c>
      <c r="F71" s="81">
        <v>4.3239644438046572</v>
      </c>
      <c r="G71" s="30"/>
      <c r="H71" s="30"/>
      <c r="I71" s="30"/>
      <c r="J71" s="30"/>
      <c r="K71" s="30"/>
      <c r="L71" s="30"/>
      <c r="M71" s="30"/>
      <c r="AB71" s="30"/>
      <c r="AC71" s="30"/>
      <c r="AD71" s="30"/>
    </row>
    <row r="72" spans="1:30" x14ac:dyDescent="0.2">
      <c r="A72" s="17" t="s">
        <v>39</v>
      </c>
      <c r="B72">
        <v>205410</v>
      </c>
      <c r="C72" s="81">
        <v>32.208697179288961</v>
      </c>
      <c r="D72" s="27" t="s">
        <v>45</v>
      </c>
      <c r="E72">
        <v>-68691</v>
      </c>
      <c r="F72" s="81">
        <v>-7.5331634219738373</v>
      </c>
      <c r="G72" s="15"/>
      <c r="H72" s="15"/>
      <c r="I72" s="15"/>
      <c r="J72" s="15"/>
      <c r="K72" s="15"/>
      <c r="L72" s="15"/>
      <c r="M72" s="15"/>
      <c r="N72" s="7"/>
      <c r="O72" s="19"/>
      <c r="P72" s="19"/>
      <c r="Q72" s="22"/>
      <c r="R72" s="19"/>
    </row>
    <row r="73" spans="1:30" x14ac:dyDescent="0.2">
      <c r="A73" s="17"/>
      <c r="B73" s="26"/>
      <c r="C73" s="23"/>
      <c r="D73" s="27" t="s">
        <v>23</v>
      </c>
      <c r="E73">
        <v>-81639</v>
      </c>
      <c r="F73" s="81">
        <v>-0.90089314651820507</v>
      </c>
      <c r="G73" s="19"/>
      <c r="H73" s="19"/>
      <c r="I73" s="19"/>
      <c r="J73" s="19"/>
      <c r="K73" s="19"/>
      <c r="L73" s="19"/>
      <c r="M73" s="19"/>
    </row>
    <row r="74" spans="1:30" s="72" customFormat="1" x14ac:dyDescent="0.2">
      <c r="A74" s="63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68"/>
      <c r="O74" s="71"/>
    </row>
    <row r="75" spans="1:30" s="62" customFormat="1" x14ac:dyDescent="0.2">
      <c r="A75" s="17"/>
      <c r="B75" s="56" t="s">
        <v>53</v>
      </c>
      <c r="C75" s="27" t="s">
        <v>40</v>
      </c>
      <c r="D75" s="27"/>
      <c r="E75" s="27" t="s">
        <v>27</v>
      </c>
      <c r="F75" s="27" t="s">
        <v>54</v>
      </c>
      <c r="G75" s="61"/>
      <c r="H75" s="61"/>
      <c r="I75" s="61"/>
      <c r="J75" s="61"/>
      <c r="K75" s="61"/>
      <c r="L75" s="61"/>
      <c r="M75" s="61"/>
      <c r="N75" s="46"/>
      <c r="O75" s="61"/>
    </row>
    <row r="76" spans="1:30" s="62" customFormat="1" x14ac:dyDescent="0.2">
      <c r="A76" s="17" t="s">
        <v>42</v>
      </c>
      <c r="B76" s="22">
        <v>-100548</v>
      </c>
      <c r="C76" s="54">
        <v>-11.925181194012504</v>
      </c>
      <c r="D76" s="27" t="s">
        <v>41</v>
      </c>
      <c r="E76" s="22">
        <v>-74778</v>
      </c>
      <c r="F76" s="54">
        <v>-9.1484205156186729</v>
      </c>
      <c r="G76" s="61"/>
      <c r="H76" s="61"/>
      <c r="I76" s="61"/>
      <c r="J76" s="61"/>
      <c r="K76" s="61"/>
      <c r="L76" s="61"/>
      <c r="M76" s="61"/>
      <c r="N76" s="46"/>
      <c r="O76" s="61"/>
    </row>
    <row r="77" spans="1:30" s="62" customFormat="1" x14ac:dyDescent="0.2">
      <c r="A77" s="17" t="s">
        <v>15</v>
      </c>
      <c r="B77" s="22">
        <v>-131350</v>
      </c>
      <c r="C77" s="54">
        <v>-17.68763912099099</v>
      </c>
      <c r="D77" s="27" t="s">
        <v>3</v>
      </c>
      <c r="E77">
        <v>-18791</v>
      </c>
      <c r="F77" s="81">
        <v>-2.982461709388144</v>
      </c>
      <c r="G77" s="61"/>
      <c r="H77" s="61"/>
      <c r="I77" s="61"/>
      <c r="J77" s="61"/>
      <c r="K77" s="61"/>
      <c r="L77" s="61"/>
      <c r="M77" s="61"/>
      <c r="N77" s="46"/>
      <c r="O77" s="61"/>
    </row>
    <row r="78" spans="1:30" s="62" customFormat="1" x14ac:dyDescent="0.2">
      <c r="A78" s="17" t="s">
        <v>16</v>
      </c>
      <c r="B78">
        <v>88813</v>
      </c>
      <c r="C78" s="81">
        <v>14.529520219743187</v>
      </c>
      <c r="D78" s="27" t="s">
        <v>4</v>
      </c>
      <c r="E78">
        <v>-33044</v>
      </c>
      <c r="F78" s="81">
        <v>-4.5073358104310914</v>
      </c>
      <c r="G78" s="61"/>
      <c r="H78" s="61"/>
      <c r="I78" s="61"/>
      <c r="J78" s="61"/>
      <c r="K78" s="61"/>
      <c r="L78" s="61"/>
      <c r="M78" s="61"/>
      <c r="N78" s="46"/>
      <c r="O78" s="61"/>
    </row>
    <row r="79" spans="1:30" s="62" customFormat="1" x14ac:dyDescent="0.2">
      <c r="A79" s="17" t="s">
        <v>17</v>
      </c>
      <c r="B79">
        <v>-35776</v>
      </c>
      <c r="C79" s="81">
        <v>-5.1103315087590993</v>
      </c>
      <c r="D79" s="27" t="s">
        <v>5</v>
      </c>
      <c r="E79">
        <v>-163330</v>
      </c>
      <c r="F79" s="81">
        <v>-19.734759420317875</v>
      </c>
      <c r="G79" s="61"/>
      <c r="H79" s="61"/>
      <c r="I79" s="61"/>
      <c r="J79" s="61"/>
      <c r="K79" s="61"/>
      <c r="L79" s="61"/>
      <c r="M79" s="61"/>
      <c r="N79" s="46"/>
      <c r="O79" s="61"/>
    </row>
    <row r="80" spans="1:30" s="62" customFormat="1" x14ac:dyDescent="0.2">
      <c r="A80" s="17" t="s">
        <v>18</v>
      </c>
      <c r="B80">
        <v>71728</v>
      </c>
      <c r="C80" s="81">
        <v>10.797596252273083</v>
      </c>
      <c r="D80" s="27" t="s">
        <v>6</v>
      </c>
      <c r="E80">
        <v>14022</v>
      </c>
      <c r="F80" s="81">
        <v>1.9420998833798244</v>
      </c>
      <c r="G80" s="61"/>
      <c r="H80" s="61"/>
      <c r="I80" s="61"/>
      <c r="J80" s="61"/>
      <c r="K80" s="61"/>
      <c r="L80" s="61"/>
      <c r="M80" s="61"/>
      <c r="N80" s="46"/>
      <c r="O80" s="61"/>
    </row>
    <row r="81" spans="1:18" s="62" customFormat="1" x14ac:dyDescent="0.2">
      <c r="A81" s="17" t="s">
        <v>19</v>
      </c>
      <c r="B81">
        <v>423443</v>
      </c>
      <c r="C81" s="81">
        <v>57.531140288903629</v>
      </c>
      <c r="D81" s="27" t="s">
        <v>7</v>
      </c>
      <c r="E81">
        <v>418394</v>
      </c>
      <c r="F81" s="81">
        <v>56.457865824284511</v>
      </c>
      <c r="G81" s="61"/>
      <c r="H81" s="61"/>
      <c r="I81" s="61"/>
      <c r="J81" s="61"/>
      <c r="K81" s="61"/>
      <c r="L81" s="61"/>
      <c r="M81" s="61"/>
      <c r="N81" s="46"/>
      <c r="O81" s="61"/>
    </row>
    <row r="82" spans="1:18" s="62" customFormat="1" x14ac:dyDescent="0.2">
      <c r="A82" s="17" t="s">
        <v>20</v>
      </c>
      <c r="B82">
        <v>-444271</v>
      </c>
      <c r="C82" s="81">
        <v>-38.316830060708931</v>
      </c>
      <c r="D82" s="27" t="s">
        <v>8</v>
      </c>
      <c r="E82">
        <v>-47178</v>
      </c>
      <c r="F82" s="81">
        <v>-6.1883012799492114</v>
      </c>
      <c r="G82" s="61"/>
      <c r="H82" s="61"/>
      <c r="I82" s="61"/>
      <c r="J82" s="61"/>
      <c r="K82" s="61"/>
      <c r="L82" s="61"/>
      <c r="M82" s="61"/>
      <c r="N82" s="46"/>
      <c r="O82" s="61"/>
    </row>
    <row r="83" spans="1:18" s="62" customFormat="1" x14ac:dyDescent="0.2">
      <c r="A83" s="17" t="s">
        <v>21</v>
      </c>
      <c r="B83">
        <v>176310.99777897168</v>
      </c>
      <c r="C83" s="81">
        <v>24.652123023474921</v>
      </c>
      <c r="D83" s="27" t="s">
        <v>9</v>
      </c>
      <c r="E83" s="84">
        <v>124752.99777897168</v>
      </c>
      <c r="F83" s="81">
        <v>16.270276748340624</v>
      </c>
      <c r="G83" s="61"/>
      <c r="H83" s="61"/>
      <c r="I83" s="61"/>
      <c r="J83" s="61"/>
      <c r="K83" s="61"/>
      <c r="L83" s="61"/>
      <c r="M83" s="61"/>
      <c r="N83" s="46"/>
      <c r="O83" s="61"/>
    </row>
    <row r="84" spans="1:18" x14ac:dyDescent="0.2">
      <c r="A84" s="17" t="s">
        <v>36</v>
      </c>
      <c r="B84">
        <v>-124015.95091044263</v>
      </c>
      <c r="C84" s="81">
        <v>-13.910821925055656</v>
      </c>
      <c r="D84" s="27" t="s">
        <v>43</v>
      </c>
      <c r="E84" s="84">
        <v>-112640.95313147095</v>
      </c>
      <c r="F84" s="81">
        <v>-12.798188582107109</v>
      </c>
      <c r="G84" s="27"/>
      <c r="H84" s="27"/>
      <c r="I84" s="27"/>
      <c r="J84" s="27"/>
      <c r="K84" s="27"/>
      <c r="L84" s="27"/>
      <c r="M84" s="27"/>
      <c r="N84" s="7"/>
      <c r="O84" s="28"/>
      <c r="P84" s="19"/>
      <c r="Q84" s="22"/>
      <c r="R84" s="19"/>
    </row>
    <row r="85" spans="1:18" x14ac:dyDescent="0.2">
      <c r="A85" s="17" t="s">
        <v>37</v>
      </c>
      <c r="B85">
        <v>-109646.04686852905</v>
      </c>
      <c r="C85" s="81">
        <v>-14.286296539340787</v>
      </c>
      <c r="D85" s="27" t="s">
        <v>11</v>
      </c>
      <c r="E85">
        <v>38895</v>
      </c>
      <c r="F85" s="81">
        <v>6.2840294046368843</v>
      </c>
      <c r="G85" s="19"/>
      <c r="H85" s="19"/>
      <c r="I85" s="19"/>
      <c r="J85" s="19"/>
      <c r="K85" s="19"/>
      <c r="L85" s="19"/>
      <c r="M85" s="19"/>
    </row>
    <row r="86" spans="1:18" x14ac:dyDescent="0.2">
      <c r="A86" s="17" t="s">
        <v>38</v>
      </c>
      <c r="B86">
        <v>101875</v>
      </c>
      <c r="C86" s="81">
        <v>15.48617075450904</v>
      </c>
      <c r="D86" s="27" t="s">
        <v>44</v>
      </c>
      <c r="E86">
        <v>121973</v>
      </c>
      <c r="F86" s="81">
        <v>19.125609371741458</v>
      </c>
      <c r="G86" s="30"/>
      <c r="H86" s="30"/>
      <c r="I86" s="30"/>
      <c r="J86" s="30"/>
      <c r="K86" s="30"/>
      <c r="L86" s="30"/>
      <c r="M86" s="30"/>
    </row>
    <row r="87" spans="1:18" x14ac:dyDescent="0.2">
      <c r="A87" s="17" t="s">
        <v>39</v>
      </c>
      <c r="B87">
        <v>16018</v>
      </c>
      <c r="C87" s="81">
        <v>2.1084083609750963</v>
      </c>
      <c r="D87" s="27" t="s">
        <v>45</v>
      </c>
      <c r="E87">
        <v>-67419</v>
      </c>
      <c r="F87" s="81">
        <v>-7.9960197211195547</v>
      </c>
      <c r="G87" s="15"/>
      <c r="H87" s="15"/>
      <c r="I87" s="15"/>
      <c r="J87" s="15"/>
      <c r="K87" s="15"/>
      <c r="L87" s="15"/>
      <c r="M87" s="15"/>
      <c r="N87" s="7"/>
      <c r="O87" s="19"/>
      <c r="P87" s="19"/>
      <c r="Q87" s="22"/>
      <c r="R87" s="19"/>
    </row>
    <row r="88" spans="1:18" x14ac:dyDescent="0.2">
      <c r="A88" s="17"/>
      <c r="B88" s="26"/>
      <c r="C88" s="23"/>
      <c r="D88" s="27" t="s">
        <v>23</v>
      </c>
      <c r="E88" s="84">
        <v>200856.04464749992</v>
      </c>
      <c r="F88" s="81">
        <v>2.2366126270939</v>
      </c>
      <c r="G88" s="19"/>
      <c r="H88" s="19"/>
      <c r="I88" s="19"/>
      <c r="J88" s="19"/>
      <c r="K88" s="19"/>
      <c r="L88" s="19"/>
      <c r="M88" s="19"/>
    </row>
    <row r="89" spans="1:18" s="72" customFormat="1" x14ac:dyDescent="0.2">
      <c r="A89" s="63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82"/>
      <c r="N89" s="83"/>
      <c r="O89" s="71"/>
    </row>
    <row r="90" spans="1:18" s="62" customFormat="1" x14ac:dyDescent="0.2">
      <c r="A90" s="17"/>
      <c r="B90" s="56" t="s">
        <v>55</v>
      </c>
      <c r="C90" s="27" t="s">
        <v>40</v>
      </c>
      <c r="D90" s="27"/>
      <c r="E90" s="27" t="s">
        <v>28</v>
      </c>
      <c r="F90" s="27" t="s">
        <v>56</v>
      </c>
      <c r="G90" s="61"/>
      <c r="H90" s="61"/>
      <c r="I90" s="61"/>
      <c r="J90" s="61"/>
      <c r="K90" s="61"/>
      <c r="L90" s="61"/>
      <c r="M90" s="61"/>
      <c r="N90" s="46"/>
      <c r="O90" s="61"/>
    </row>
    <row r="91" spans="1:18" s="62" customFormat="1" x14ac:dyDescent="0.2">
      <c r="A91" s="17" t="s">
        <v>42</v>
      </c>
      <c r="B91" s="22">
        <v>-162818</v>
      </c>
      <c r="C91" s="54">
        <v>-20.988787451433343</v>
      </c>
      <c r="D91" s="27" t="s">
        <v>41</v>
      </c>
      <c r="E91" s="22">
        <v>-129689</v>
      </c>
      <c r="F91" s="54">
        <v>-17.463968252472029</v>
      </c>
      <c r="G91" s="61"/>
      <c r="H91" s="61"/>
      <c r="I91" s="61"/>
      <c r="J91" s="61"/>
      <c r="K91" s="61"/>
      <c r="L91" s="61"/>
      <c r="M91" s="61"/>
      <c r="N91" s="46"/>
      <c r="O91" s="61"/>
    </row>
    <row r="92" spans="1:18" s="62" customFormat="1" x14ac:dyDescent="0.2">
      <c r="A92" s="17" t="s">
        <v>15</v>
      </c>
      <c r="B92">
        <v>-17073</v>
      </c>
      <c r="C92" s="81">
        <v>-2.7855185015989039</v>
      </c>
      <c r="D92" s="27" t="s">
        <v>3</v>
      </c>
      <c r="E92">
        <v>-15412</v>
      </c>
      <c r="F92" s="81">
        <v>-2.5213534688241812</v>
      </c>
      <c r="G92" s="61"/>
      <c r="H92" s="61"/>
      <c r="I92" s="61"/>
      <c r="J92" s="61"/>
      <c r="K92" s="61"/>
      <c r="L92" s="61"/>
      <c r="M92" s="61"/>
      <c r="N92" s="46"/>
      <c r="O92" s="61"/>
    </row>
    <row r="93" spans="1:18" s="62" customFormat="1" x14ac:dyDescent="0.2">
      <c r="A93" s="17" t="s">
        <v>16</v>
      </c>
      <c r="B93">
        <v>98536</v>
      </c>
      <c r="C93" s="81">
        <v>16.537131176291901</v>
      </c>
      <c r="D93" s="27" t="s">
        <v>4</v>
      </c>
      <c r="E93">
        <v>-5689</v>
      </c>
      <c r="F93" s="81">
        <v>-0.81263070084219913</v>
      </c>
      <c r="G93" s="61"/>
      <c r="H93" s="61"/>
      <c r="I93" s="61"/>
      <c r="J93" s="61"/>
      <c r="K93" s="61"/>
      <c r="L93" s="61"/>
      <c r="M93" s="61"/>
      <c r="N93" s="46"/>
      <c r="O93" s="61"/>
    </row>
    <row r="94" spans="1:18" s="62" customFormat="1" x14ac:dyDescent="0.2">
      <c r="A94" s="17" t="s">
        <v>17</v>
      </c>
      <c r="B94">
        <v>9613</v>
      </c>
      <c r="C94" s="81">
        <v>1.3843944912245836</v>
      </c>
      <c r="D94" s="27" t="s">
        <v>5</v>
      </c>
      <c r="E94">
        <v>39700</v>
      </c>
      <c r="F94" s="81">
        <v>5.9762515505136262</v>
      </c>
      <c r="G94" s="61"/>
      <c r="H94" s="61"/>
      <c r="I94" s="61"/>
      <c r="J94" s="61"/>
      <c r="K94" s="61"/>
      <c r="L94" s="61"/>
      <c r="M94" s="61"/>
      <c r="N94" s="46"/>
      <c r="O94" s="61"/>
    </row>
    <row r="95" spans="1:18" s="62" customFormat="1" x14ac:dyDescent="0.2">
      <c r="A95" s="17" t="s">
        <v>18</v>
      </c>
      <c r="B95">
        <v>19994</v>
      </c>
      <c r="C95" s="81">
        <v>2.8400729549599713</v>
      </c>
      <c r="D95" s="27" t="s">
        <v>6</v>
      </c>
      <c r="E95">
        <v>-12034</v>
      </c>
      <c r="F95" s="81">
        <v>-1.6350010325750248</v>
      </c>
      <c r="G95" s="61"/>
      <c r="H95" s="61"/>
      <c r="I95" s="61"/>
      <c r="J95" s="61"/>
      <c r="K95" s="61"/>
      <c r="L95" s="61"/>
      <c r="M95" s="61"/>
      <c r="N95" s="46"/>
      <c r="O95" s="61"/>
    </row>
    <row r="96" spans="1:18" s="62" customFormat="1" x14ac:dyDescent="0.2">
      <c r="A96" s="17" t="s">
        <v>19</v>
      </c>
      <c r="B96">
        <v>-59815</v>
      </c>
      <c r="C96" s="81">
        <v>-8.261854445503392</v>
      </c>
      <c r="D96" s="27" t="s">
        <v>7</v>
      </c>
      <c r="E96">
        <v>-495292</v>
      </c>
      <c r="F96" s="81">
        <v>-42.717214030239759</v>
      </c>
      <c r="G96" s="61"/>
      <c r="H96" s="61"/>
      <c r="I96" s="61"/>
      <c r="J96" s="61"/>
      <c r="K96" s="61"/>
      <c r="L96" s="61"/>
      <c r="M96" s="61"/>
      <c r="N96" s="46"/>
      <c r="O96" s="61"/>
    </row>
    <row r="97" spans="1:18" s="62" customFormat="1" x14ac:dyDescent="0.2">
      <c r="A97" s="17" t="s">
        <v>20</v>
      </c>
      <c r="B97">
        <v>111949</v>
      </c>
      <c r="C97" s="81">
        <v>16.855346858885085</v>
      </c>
      <c r="D97" s="27" t="s">
        <v>8</v>
      </c>
      <c r="E97">
        <v>60928</v>
      </c>
      <c r="F97" s="81">
        <v>8.5190633057231864</v>
      </c>
      <c r="G97" s="61"/>
      <c r="H97" s="61"/>
      <c r="I97" s="61"/>
      <c r="J97" s="61"/>
      <c r="K97" s="61"/>
      <c r="L97" s="61"/>
      <c r="M97" s="61"/>
      <c r="N97" s="46"/>
      <c r="O97" s="61"/>
    </row>
    <row r="98" spans="1:18" x14ac:dyDescent="0.2">
      <c r="A98" s="17" t="s">
        <v>21</v>
      </c>
      <c r="B98">
        <v>-45170</v>
      </c>
      <c r="C98" s="81">
        <v>-5.8199462972411622</v>
      </c>
      <c r="D98" s="27" t="s">
        <v>9</v>
      </c>
      <c r="E98" s="84">
        <v>-160552.99777897168</v>
      </c>
      <c r="F98" s="81">
        <v>-18.009168540343531</v>
      </c>
      <c r="G98" s="27"/>
      <c r="H98" s="27"/>
      <c r="I98" s="27"/>
      <c r="J98" s="27"/>
      <c r="K98" s="27"/>
      <c r="L98" s="27"/>
      <c r="M98" s="27"/>
      <c r="N98" s="7"/>
      <c r="O98" s="28"/>
      <c r="P98" s="19"/>
      <c r="Q98" s="22"/>
      <c r="R98" s="19"/>
    </row>
    <row r="99" spans="1:18" x14ac:dyDescent="0.2">
      <c r="A99" s="17" t="s">
        <v>36</v>
      </c>
      <c r="B99">
        <v>-46275</v>
      </c>
      <c r="C99" s="81">
        <v>-6.3307677364102251</v>
      </c>
      <c r="D99" s="27" t="s">
        <v>43</v>
      </c>
      <c r="E99" s="84">
        <v>-82812.046868529054</v>
      </c>
      <c r="F99" s="81">
        <v>-10.789969108618765</v>
      </c>
      <c r="G99" s="19"/>
      <c r="H99" s="19"/>
      <c r="I99" s="19"/>
      <c r="J99" s="19"/>
      <c r="K99" s="19"/>
      <c r="L99" s="19"/>
      <c r="M99" s="19"/>
    </row>
    <row r="100" spans="1:18" x14ac:dyDescent="0.2">
      <c r="A100" s="17" t="s">
        <v>37</v>
      </c>
      <c r="B100">
        <v>65240</v>
      </c>
      <c r="C100" s="81">
        <v>9.5285527962738747</v>
      </c>
      <c r="D100" s="27" t="s">
        <v>11</v>
      </c>
      <c r="E100">
        <v>92074</v>
      </c>
      <c r="F100" s="81">
        <v>13.996306120742727</v>
      </c>
      <c r="G100" s="30"/>
      <c r="H100" s="30"/>
      <c r="I100" s="30"/>
      <c r="J100" s="30"/>
      <c r="K100" s="30"/>
      <c r="L100" s="30"/>
      <c r="M100" s="30"/>
    </row>
    <row r="101" spans="1:18" x14ac:dyDescent="0.2">
      <c r="A101" s="17" t="s">
        <v>38</v>
      </c>
      <c r="B101">
        <v>-60789</v>
      </c>
      <c r="C101" s="81">
        <v>-8.1060754561492647</v>
      </c>
      <c r="D101" s="27" t="s">
        <v>44</v>
      </c>
      <c r="E101">
        <v>-70590</v>
      </c>
      <c r="F101" s="81">
        <v>-9.2915811088295683</v>
      </c>
      <c r="G101" s="15"/>
      <c r="H101" s="15"/>
      <c r="I101" s="15"/>
      <c r="J101" s="15"/>
      <c r="K101" s="15"/>
      <c r="L101" s="15"/>
      <c r="M101" s="15"/>
      <c r="N101" s="7"/>
      <c r="O101" s="19"/>
      <c r="P101" s="19"/>
      <c r="Q101" s="22"/>
      <c r="R101" s="19"/>
    </row>
    <row r="102" spans="1:18" x14ac:dyDescent="0.2">
      <c r="A102" s="17" t="s">
        <v>39</v>
      </c>
      <c r="B102">
        <v>-104574</v>
      </c>
      <c r="C102" s="81">
        <v>-15.174785599233816</v>
      </c>
      <c r="D102" s="27" t="s">
        <v>45</v>
      </c>
      <c r="E102">
        <v>-191182</v>
      </c>
      <c r="F102" s="81">
        <v>-24.645176593128092</v>
      </c>
      <c r="G102" s="19"/>
      <c r="H102" s="19"/>
      <c r="I102" s="19"/>
      <c r="J102" s="19"/>
      <c r="K102" s="19"/>
      <c r="L102" s="19"/>
      <c r="M102" s="19"/>
    </row>
    <row r="103" spans="1:18" x14ac:dyDescent="0.2">
      <c r="A103" s="17"/>
      <c r="B103" s="26"/>
      <c r="C103" s="23"/>
      <c r="D103" s="27" t="s">
        <v>23</v>
      </c>
      <c r="E103" s="84">
        <v>-970551.04464749992</v>
      </c>
      <c r="F103" s="81">
        <v>-10.571041943076368</v>
      </c>
      <c r="G103" s="30"/>
      <c r="H103" s="30"/>
      <c r="I103" s="30"/>
      <c r="J103" s="30"/>
      <c r="K103" s="30"/>
      <c r="L103" s="30"/>
      <c r="M103" s="30"/>
      <c r="N103" s="51"/>
    </row>
    <row r="104" spans="1:18" s="72" customFormat="1" x14ac:dyDescent="0.2">
      <c r="A104" s="85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69"/>
      <c r="O104" s="71"/>
    </row>
    <row r="105" spans="1:18" x14ac:dyDescent="0.2">
      <c r="A105" s="17"/>
      <c r="B105" s="56" t="s">
        <v>57</v>
      </c>
      <c r="C105" s="27" t="s">
        <v>40</v>
      </c>
      <c r="D105" s="27"/>
      <c r="E105" s="27" t="s">
        <v>29</v>
      </c>
      <c r="F105" s="27" t="s">
        <v>58</v>
      </c>
      <c r="G105" s="27"/>
      <c r="H105" s="27"/>
      <c r="I105" s="27"/>
      <c r="J105" s="27"/>
      <c r="K105" s="27"/>
      <c r="L105" s="27"/>
      <c r="M105" s="27"/>
      <c r="N105" s="7"/>
      <c r="O105" s="28"/>
      <c r="P105" s="19"/>
      <c r="Q105" s="22"/>
      <c r="R105" s="19"/>
    </row>
    <row r="106" spans="1:18" x14ac:dyDescent="0.2">
      <c r="A106" s="17" t="s">
        <v>42</v>
      </c>
      <c r="B106" s="22">
        <v>75539</v>
      </c>
      <c r="C106" s="54">
        <v>12.922457386460835</v>
      </c>
      <c r="D106" s="27" t="s">
        <v>41</v>
      </c>
      <c r="E106" s="22">
        <v>47175</v>
      </c>
      <c r="F106" s="54">
        <v>7.696763035959016</v>
      </c>
      <c r="G106" s="27"/>
      <c r="H106" s="27"/>
      <c r="I106" s="27"/>
      <c r="J106" s="27"/>
      <c r="K106" s="27"/>
      <c r="L106" s="27"/>
      <c r="M106" s="27"/>
      <c r="N106" s="7"/>
      <c r="O106" s="28"/>
      <c r="P106" s="19"/>
      <c r="Q106" s="22"/>
      <c r="R106" s="19"/>
    </row>
    <row r="107" spans="1:18" x14ac:dyDescent="0.2">
      <c r="A107" s="17" t="s">
        <v>15</v>
      </c>
      <c r="B107">
        <v>12841</v>
      </c>
      <c r="C107" s="81">
        <v>1.9453260515531856</v>
      </c>
      <c r="D107" s="27" t="s">
        <v>3</v>
      </c>
      <c r="E107">
        <v>77089</v>
      </c>
      <c r="F107" s="81">
        <v>12.937717232779555</v>
      </c>
      <c r="G107" s="27"/>
      <c r="H107" s="27"/>
      <c r="I107" s="27"/>
      <c r="J107" s="27"/>
      <c r="K107" s="27"/>
      <c r="L107" s="27"/>
      <c r="M107" s="27"/>
      <c r="N107" s="7"/>
      <c r="O107" s="28"/>
      <c r="P107" s="19"/>
      <c r="Q107" s="22"/>
      <c r="R107" s="19"/>
    </row>
    <row r="108" spans="1:18" x14ac:dyDescent="0.2">
      <c r="A108" s="17" t="s">
        <v>16</v>
      </c>
      <c r="B108">
        <v>-57158</v>
      </c>
      <c r="C108" s="81">
        <v>-8.4938240783670356</v>
      </c>
      <c r="D108" s="27" t="s">
        <v>4</v>
      </c>
      <c r="E108">
        <v>-78605</v>
      </c>
      <c r="F108" s="81">
        <v>-11.320121604359553</v>
      </c>
      <c r="G108" s="27"/>
      <c r="H108" s="27"/>
      <c r="I108" s="27"/>
      <c r="J108" s="27"/>
      <c r="K108" s="27"/>
      <c r="L108" s="27"/>
      <c r="M108" s="27"/>
      <c r="N108" s="7"/>
      <c r="O108" s="28"/>
      <c r="P108" s="19"/>
      <c r="Q108" s="22"/>
      <c r="R108" s="19"/>
    </row>
    <row r="109" spans="1:18" x14ac:dyDescent="0.2">
      <c r="A109" s="17" t="s">
        <v>17</v>
      </c>
      <c r="B109">
        <v>157122</v>
      </c>
      <c r="C109" s="81">
        <v>25.516013888122018</v>
      </c>
      <c r="D109" s="27" t="s">
        <v>5</v>
      </c>
      <c r="E109">
        <v>68904</v>
      </c>
      <c r="F109" s="81">
        <v>9.7875556111114275</v>
      </c>
      <c r="G109" s="27"/>
      <c r="H109" s="27"/>
      <c r="I109" s="27"/>
      <c r="J109" s="27"/>
      <c r="K109" s="27"/>
      <c r="L109" s="27"/>
      <c r="M109" s="27"/>
      <c r="N109" s="7"/>
      <c r="O109" s="28"/>
      <c r="P109" s="19"/>
      <c r="Q109" s="22"/>
      <c r="R109" s="19"/>
    </row>
    <row r="110" spans="1:18" x14ac:dyDescent="0.2">
      <c r="A110" s="17" t="s">
        <v>18</v>
      </c>
      <c r="B110">
        <v>-29116</v>
      </c>
      <c r="C110" s="81">
        <v>-3.7671108810971665</v>
      </c>
      <c r="D110" s="27" t="s">
        <v>6</v>
      </c>
      <c r="E110">
        <v>19794</v>
      </c>
      <c r="F110" s="81">
        <v>2.7340156631997683</v>
      </c>
      <c r="G110" s="27"/>
      <c r="H110" s="27"/>
      <c r="I110" s="27"/>
      <c r="J110" s="27"/>
      <c r="K110" s="27"/>
      <c r="L110" s="27"/>
      <c r="M110" s="27"/>
      <c r="N110" s="7"/>
      <c r="O110" s="28"/>
      <c r="P110" s="19"/>
      <c r="Q110" s="22"/>
      <c r="R110" s="19"/>
    </row>
    <row r="111" spans="1:18" x14ac:dyDescent="0.2">
      <c r="A111" s="17" t="s">
        <v>19</v>
      </c>
      <c r="B111">
        <v>-179746</v>
      </c>
      <c r="C111" s="81">
        <v>-24.166424660923063</v>
      </c>
      <c r="D111" s="27" t="s">
        <v>7</v>
      </c>
      <c r="E111">
        <v>-100137</v>
      </c>
      <c r="F111" s="81">
        <v>-15.076899913426431</v>
      </c>
      <c r="G111" s="27"/>
      <c r="H111" s="27"/>
      <c r="I111" s="27"/>
      <c r="J111" s="27"/>
      <c r="K111" s="27"/>
      <c r="L111" s="27"/>
      <c r="M111" s="27"/>
      <c r="N111" s="7"/>
      <c r="O111" s="28"/>
      <c r="P111" s="19"/>
      <c r="Q111" s="22"/>
      <c r="R111" s="19"/>
    </row>
    <row r="112" spans="1:18" x14ac:dyDescent="0.2">
      <c r="A112" s="17" t="s">
        <v>20</v>
      </c>
      <c r="B112">
        <v>276108</v>
      </c>
      <c r="C112" s="81">
        <v>48.9520209631266</v>
      </c>
      <c r="D112" s="27" t="s">
        <v>8</v>
      </c>
      <c r="E112">
        <v>64022</v>
      </c>
      <c r="F112" s="81">
        <v>8.2489396024346622</v>
      </c>
      <c r="G112" s="27"/>
      <c r="H112" s="27"/>
      <c r="I112" s="27"/>
      <c r="J112" s="27"/>
      <c r="K112" s="27"/>
      <c r="L112" s="27"/>
      <c r="M112" s="27"/>
      <c r="N112" s="7"/>
      <c r="O112" s="28"/>
      <c r="P112" s="19"/>
      <c r="Q112" s="22"/>
      <c r="R112" s="19"/>
    </row>
    <row r="113" spans="1:18" x14ac:dyDescent="0.2">
      <c r="A113" s="17" t="s">
        <v>21</v>
      </c>
      <c r="B113">
        <v>-111551</v>
      </c>
      <c r="C113" s="81">
        <v>-13.277573183708547</v>
      </c>
      <c r="D113" s="27" t="s">
        <v>9</v>
      </c>
      <c r="E113">
        <v>-2359</v>
      </c>
      <c r="F113" s="81">
        <v>-0.32272892685449428</v>
      </c>
      <c r="G113" s="27"/>
      <c r="H113" s="27"/>
      <c r="I113" s="27"/>
      <c r="J113" s="27"/>
      <c r="K113" s="27"/>
      <c r="L113" s="27"/>
      <c r="M113" s="27"/>
      <c r="N113" s="7"/>
      <c r="O113" s="28"/>
      <c r="P113" s="19"/>
      <c r="Q113" s="22"/>
      <c r="R113" s="19"/>
    </row>
    <row r="114" spans="1:18" x14ac:dyDescent="0.2">
      <c r="A114" s="17" t="s">
        <v>36</v>
      </c>
      <c r="B114">
        <v>-14689</v>
      </c>
      <c r="C114" s="81">
        <v>-2.0160720290421978</v>
      </c>
      <c r="D114" s="27" t="s">
        <v>43</v>
      </c>
      <c r="E114">
        <v>29227</v>
      </c>
      <c r="F114" s="81">
        <v>4.2687157047317061</v>
      </c>
      <c r="G114" s="11"/>
      <c r="H114" s="11"/>
      <c r="I114" s="11"/>
      <c r="J114" s="11"/>
      <c r="K114" s="11"/>
      <c r="L114" s="11"/>
      <c r="M114" s="11"/>
    </row>
    <row r="115" spans="1:18" x14ac:dyDescent="0.2">
      <c r="A115" s="17" t="s">
        <v>37</v>
      </c>
      <c r="B115">
        <v>-41795</v>
      </c>
      <c r="C115" s="81">
        <v>-5.8544122055284582</v>
      </c>
      <c r="D115" s="27" t="s">
        <v>11</v>
      </c>
      <c r="E115">
        <v>-77808</v>
      </c>
      <c r="F115" s="81">
        <v>-10.375520556220073</v>
      </c>
      <c r="G115" s="52"/>
      <c r="H115" s="52"/>
      <c r="I115" s="52"/>
      <c r="J115" s="52"/>
      <c r="K115" s="52"/>
      <c r="L115" s="52"/>
      <c r="M115" s="52"/>
    </row>
    <row r="116" spans="1:18" x14ac:dyDescent="0.2">
      <c r="A116" s="17" t="s">
        <v>38</v>
      </c>
      <c r="B116">
        <v>78539</v>
      </c>
      <c r="C116" s="81">
        <v>11.685421009327328</v>
      </c>
      <c r="D116" s="27" t="s">
        <v>44</v>
      </c>
      <c r="E116">
        <v>61520</v>
      </c>
      <c r="F116" s="81">
        <v>8.927198061323697</v>
      </c>
      <c r="G116" s="15"/>
      <c r="H116" s="15"/>
      <c r="I116" s="15"/>
      <c r="J116" s="15"/>
      <c r="K116" s="15"/>
      <c r="L116" s="15"/>
      <c r="M116" s="15"/>
      <c r="N116" s="7"/>
      <c r="O116" s="19"/>
      <c r="P116" s="19"/>
      <c r="Q116" s="22"/>
      <c r="R116" s="19"/>
    </row>
    <row r="117" spans="1:18" x14ac:dyDescent="0.2">
      <c r="A117" s="17" t="s">
        <v>39</v>
      </c>
      <c r="B117">
        <v>26637</v>
      </c>
      <c r="C117" s="81">
        <v>3.548524612002931</v>
      </c>
      <c r="D117" s="27" t="s">
        <v>45</v>
      </c>
      <c r="E117">
        <v>192731</v>
      </c>
      <c r="F117" s="81">
        <v>32.970493844901085</v>
      </c>
      <c r="G117" s="19"/>
      <c r="H117" s="19"/>
      <c r="I117" s="19"/>
      <c r="J117" s="19"/>
      <c r="K117" s="19"/>
      <c r="L117" s="19"/>
      <c r="M117" s="19"/>
    </row>
    <row r="118" spans="1:18" x14ac:dyDescent="0.2">
      <c r="A118" s="17"/>
      <c r="B118" s="26"/>
      <c r="C118" s="23"/>
      <c r="D118" s="27" t="s">
        <v>23</v>
      </c>
      <c r="E118">
        <v>301553</v>
      </c>
      <c r="F118" s="81">
        <v>3.6726952833220858</v>
      </c>
      <c r="G118" s="52"/>
      <c r="H118" s="52"/>
      <c r="I118" s="52"/>
      <c r="J118" s="52"/>
      <c r="K118" s="52"/>
      <c r="L118" s="52"/>
      <c r="M118" s="52"/>
      <c r="N118" s="51"/>
    </row>
    <row r="119" spans="1:18" s="72" customFormat="1" x14ac:dyDescent="0.2">
      <c r="A119" s="85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69"/>
      <c r="O119" s="71"/>
    </row>
    <row r="120" spans="1:18" x14ac:dyDescent="0.2">
      <c r="A120" s="17"/>
      <c r="B120" s="56" t="s">
        <v>59</v>
      </c>
      <c r="C120" s="27" t="s">
        <v>40</v>
      </c>
      <c r="D120" s="27"/>
      <c r="E120" s="27" t="s">
        <v>30</v>
      </c>
      <c r="F120" s="27" t="s">
        <v>60</v>
      </c>
      <c r="G120" s="27"/>
      <c r="H120" s="27"/>
      <c r="I120" s="27"/>
      <c r="J120" s="27"/>
      <c r="K120" s="27"/>
      <c r="L120" s="27"/>
      <c r="M120" s="27"/>
      <c r="N120" s="7"/>
      <c r="O120" s="28"/>
      <c r="P120" s="19"/>
      <c r="Q120" s="22"/>
      <c r="R120" s="19"/>
    </row>
    <row r="121" spans="1:18" x14ac:dyDescent="0.2">
      <c r="A121" s="17" t="s">
        <v>42</v>
      </c>
      <c r="B121" s="22">
        <v>-100508</v>
      </c>
      <c r="C121" s="54">
        <v>-12.930616361781427</v>
      </c>
      <c r="D121" s="27" t="s">
        <v>41</v>
      </c>
      <c r="E121" s="22">
        <v>16684</v>
      </c>
      <c r="F121" s="52">
        <v>2.5275149789045517</v>
      </c>
      <c r="G121" s="27"/>
      <c r="H121" s="27"/>
      <c r="I121" s="27"/>
      <c r="J121" s="27"/>
      <c r="K121" s="27"/>
      <c r="L121" s="27"/>
      <c r="M121" s="27"/>
      <c r="N121" s="7"/>
      <c r="O121" s="28"/>
      <c r="P121" s="19"/>
      <c r="Q121" s="22"/>
      <c r="R121" s="19"/>
    </row>
    <row r="122" spans="1:18" x14ac:dyDescent="0.2">
      <c r="A122" s="17" t="s">
        <v>15</v>
      </c>
      <c r="B122">
        <v>-37384</v>
      </c>
      <c r="C122" s="81">
        <v>-5.5238120568161841</v>
      </c>
      <c r="D122" s="27" t="s">
        <v>3</v>
      </c>
      <c r="E122">
        <v>-33541</v>
      </c>
      <c r="F122" s="52">
        <v>-4.9842778510883656</v>
      </c>
      <c r="G122" s="27"/>
      <c r="H122" s="27"/>
      <c r="I122" s="27"/>
      <c r="J122" s="27"/>
      <c r="K122" s="27"/>
      <c r="L122" s="27"/>
      <c r="M122" s="27"/>
      <c r="N122" s="7"/>
      <c r="O122" s="28"/>
      <c r="P122" s="19"/>
      <c r="Q122" s="22"/>
      <c r="R122" s="19"/>
    </row>
    <row r="123" spans="1:18" x14ac:dyDescent="0.2">
      <c r="A123" s="17" t="s">
        <v>16</v>
      </c>
      <c r="B123">
        <v>-44873</v>
      </c>
      <c r="C123" s="81">
        <v>-7.0180404914020276</v>
      </c>
      <c r="D123" s="27" t="s">
        <v>4</v>
      </c>
      <c r="E123">
        <v>-21256</v>
      </c>
      <c r="F123" s="52">
        <v>-3.4518933771586511</v>
      </c>
      <c r="G123" s="27"/>
      <c r="H123" s="27"/>
      <c r="I123" s="27"/>
      <c r="J123" s="27"/>
      <c r="K123" s="27"/>
      <c r="L123" s="27"/>
      <c r="M123" s="27"/>
      <c r="N123" s="7"/>
      <c r="O123" s="28"/>
      <c r="P123" s="19"/>
      <c r="Q123" s="22"/>
      <c r="R123" s="19"/>
    </row>
    <row r="124" spans="1:18" x14ac:dyDescent="0.2">
      <c r="A124" s="17" t="s">
        <v>17</v>
      </c>
      <c r="B124">
        <v>272593</v>
      </c>
      <c r="C124" s="81">
        <v>45.85078432757745</v>
      </c>
      <c r="D124" s="27" t="s">
        <v>5</v>
      </c>
      <c r="E124">
        <v>94215</v>
      </c>
      <c r="F124" s="52">
        <v>12.18980463190581</v>
      </c>
      <c r="G124" s="27"/>
      <c r="H124" s="27"/>
      <c r="I124" s="27"/>
      <c r="J124" s="27"/>
      <c r="K124" s="27"/>
      <c r="L124" s="27"/>
      <c r="M124" s="27"/>
      <c r="N124" s="7"/>
      <c r="O124" s="28"/>
      <c r="P124" s="19"/>
      <c r="Q124" s="22"/>
      <c r="R124" s="19"/>
    </row>
    <row r="125" spans="1:18" x14ac:dyDescent="0.2">
      <c r="A125" s="17" t="s">
        <v>18</v>
      </c>
      <c r="B125">
        <v>-219320</v>
      </c>
      <c r="C125" s="81">
        <v>-25.293069546715259</v>
      </c>
      <c r="D125" s="27" t="s">
        <v>6</v>
      </c>
      <c r="E125">
        <v>-95989</v>
      </c>
      <c r="F125" s="52">
        <v>-12.905494068170329</v>
      </c>
      <c r="G125" s="27"/>
      <c r="H125" s="27"/>
      <c r="I125" s="27"/>
      <c r="J125" s="27"/>
      <c r="K125" s="27"/>
      <c r="L125" s="27"/>
      <c r="M125" s="27"/>
      <c r="N125" s="7"/>
      <c r="O125" s="28"/>
      <c r="P125" s="19"/>
      <c r="Q125" s="22"/>
      <c r="R125" s="19"/>
    </row>
    <row r="126" spans="1:18" x14ac:dyDescent="0.2">
      <c r="A126" s="17" t="s">
        <v>19</v>
      </c>
      <c r="B126">
        <v>115529</v>
      </c>
      <c r="C126" s="81">
        <v>17.834191372270549</v>
      </c>
      <c r="D126" s="27" t="s">
        <v>7</v>
      </c>
      <c r="E126">
        <v>199286</v>
      </c>
      <c r="F126" s="52">
        <v>35.332016637176928</v>
      </c>
      <c r="G126" s="27"/>
      <c r="H126" s="27"/>
      <c r="I126" s="27"/>
      <c r="J126" s="27"/>
      <c r="K126" s="27"/>
      <c r="L126" s="27"/>
      <c r="M126" s="27"/>
      <c r="N126" s="7"/>
      <c r="O126" s="28"/>
      <c r="P126" s="19"/>
      <c r="Q126" s="22"/>
      <c r="R126" s="19"/>
    </row>
    <row r="127" spans="1:18" x14ac:dyDescent="0.2">
      <c r="A127" s="17" t="s">
        <v>20</v>
      </c>
      <c r="B127">
        <v>60846</v>
      </c>
      <c r="C127" s="81">
        <v>7.9711891673784656</v>
      </c>
      <c r="D127" s="27" t="s">
        <v>8</v>
      </c>
      <c r="E127">
        <v>-15976</v>
      </c>
      <c r="F127" s="52">
        <v>-1.901574250189848</v>
      </c>
      <c r="G127" s="27"/>
      <c r="H127" s="27"/>
      <c r="I127" s="27"/>
      <c r="J127" s="27"/>
      <c r="K127" s="27"/>
      <c r="L127" s="27"/>
      <c r="M127" s="27"/>
      <c r="N127" s="7"/>
      <c r="O127" s="28"/>
      <c r="P127" s="19"/>
      <c r="Q127" s="22"/>
      <c r="R127" s="19"/>
    </row>
    <row r="128" spans="1:18" x14ac:dyDescent="0.2">
      <c r="A128" s="17" t="s">
        <v>21</v>
      </c>
      <c r="B128">
        <v>-143398</v>
      </c>
      <c r="C128" s="81">
        <v>-17.399080286834025</v>
      </c>
      <c r="D128" s="27" t="s">
        <v>9</v>
      </c>
      <c r="E128">
        <v>-47823</v>
      </c>
      <c r="F128" s="52">
        <v>-6.5637288205381585</v>
      </c>
      <c r="G128" s="27"/>
      <c r="H128" s="27"/>
      <c r="I128" s="27"/>
      <c r="J128" s="27"/>
      <c r="K128" s="27"/>
      <c r="L128" s="27"/>
      <c r="M128" s="27"/>
      <c r="N128" s="7"/>
      <c r="O128" s="28"/>
      <c r="P128" s="19"/>
      <c r="Q128" s="22"/>
      <c r="R128" s="19"/>
    </row>
    <row r="129" spans="1:18" x14ac:dyDescent="0.2">
      <c r="A129" s="17" t="s">
        <v>36</v>
      </c>
      <c r="B129">
        <v>178385</v>
      </c>
      <c r="C129" s="81">
        <v>26.203339737827054</v>
      </c>
      <c r="D129" s="27" t="s">
        <v>43</v>
      </c>
      <c r="E129">
        <v>145251</v>
      </c>
      <c r="F129" s="52">
        <v>20.345955910161841</v>
      </c>
      <c r="G129" s="11"/>
      <c r="H129" s="11"/>
      <c r="I129" s="11"/>
      <c r="J129" s="11"/>
      <c r="K129" s="11"/>
      <c r="L129" s="11"/>
      <c r="M129" s="11"/>
    </row>
    <row r="130" spans="1:18" x14ac:dyDescent="0.2">
      <c r="A130" s="17" t="s">
        <v>37</v>
      </c>
      <c r="B130">
        <v>-88385</v>
      </c>
      <c r="C130" s="81">
        <v>-10.287409635258747</v>
      </c>
      <c r="D130" s="27" t="s">
        <v>11</v>
      </c>
      <c r="E130">
        <v>98661</v>
      </c>
      <c r="F130" s="52">
        <v>14.679271727437879</v>
      </c>
      <c r="G130" s="52"/>
      <c r="H130" s="52"/>
      <c r="I130" s="52"/>
      <c r="J130" s="52"/>
      <c r="K130" s="52"/>
      <c r="L130" s="52"/>
      <c r="M130" s="52"/>
    </row>
    <row r="131" spans="1:18" x14ac:dyDescent="0.2">
      <c r="A131" s="17" t="s">
        <v>38</v>
      </c>
      <c r="B131">
        <v>-120126</v>
      </c>
      <c r="C131" s="81">
        <v>-15.585153586274542</v>
      </c>
      <c r="D131" s="27" t="s">
        <v>44</v>
      </c>
      <c r="E131">
        <v>-100004</v>
      </c>
      <c r="F131" s="52">
        <v>-13.322320655431961</v>
      </c>
      <c r="G131" s="15"/>
      <c r="H131" s="15"/>
      <c r="I131" s="15"/>
      <c r="J131" s="15"/>
      <c r="K131" s="15"/>
      <c r="L131" s="15"/>
      <c r="M131" s="15"/>
      <c r="N131" s="7"/>
      <c r="O131" s="19"/>
      <c r="P131" s="19"/>
      <c r="Q131" s="22"/>
      <c r="R131" s="19"/>
    </row>
    <row r="132" spans="1:18" x14ac:dyDescent="0.2">
      <c r="A132" s="17" t="s">
        <v>39</v>
      </c>
      <c r="B132">
        <v>226485</v>
      </c>
      <c r="C132" s="81">
        <v>34.809251113508729</v>
      </c>
      <c r="D132" s="27" t="s">
        <v>45</v>
      </c>
      <c r="E132">
        <v>99844</v>
      </c>
      <c r="F132" s="52">
        <v>12.845191029825534</v>
      </c>
      <c r="G132" s="19"/>
      <c r="H132" s="19"/>
      <c r="I132" s="19"/>
      <c r="J132" s="19"/>
      <c r="K132" s="19"/>
      <c r="L132" s="19"/>
      <c r="M132" s="19"/>
    </row>
    <row r="133" spans="1:18" x14ac:dyDescent="0.2">
      <c r="A133" s="17"/>
      <c r="B133" s="26"/>
      <c r="C133" s="23"/>
      <c r="D133" s="27" t="s">
        <v>23</v>
      </c>
      <c r="E133">
        <v>339352</v>
      </c>
      <c r="F133" s="52">
        <v>3.9866422719509562</v>
      </c>
      <c r="G133" s="52"/>
      <c r="H133" s="52"/>
      <c r="I133" s="52"/>
      <c r="J133" s="52"/>
      <c r="K133" s="52"/>
      <c r="L133" s="52"/>
      <c r="M133" s="52"/>
      <c r="N133" s="51"/>
    </row>
    <row r="134" spans="1:18" s="72" customFormat="1" x14ac:dyDescent="0.2">
      <c r="A134" s="85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69"/>
      <c r="O134" s="71"/>
    </row>
    <row r="135" spans="1:18" x14ac:dyDescent="0.2">
      <c r="A135" s="17"/>
      <c r="B135" s="56" t="s">
        <v>61</v>
      </c>
      <c r="C135" s="27" t="s">
        <v>40</v>
      </c>
      <c r="D135" s="27"/>
      <c r="E135" s="27" t="s">
        <v>31</v>
      </c>
      <c r="F135" s="27" t="s">
        <v>62</v>
      </c>
      <c r="G135" s="27"/>
      <c r="H135" s="27"/>
      <c r="I135" s="27"/>
      <c r="J135" s="27"/>
      <c r="K135" s="27"/>
      <c r="L135" s="27"/>
      <c r="M135" s="27"/>
      <c r="N135" s="7"/>
      <c r="O135" s="28"/>
      <c r="P135" s="19"/>
      <c r="Q135" s="22"/>
      <c r="R135" s="19"/>
    </row>
    <row r="136" spans="1:18" x14ac:dyDescent="0.2">
      <c r="A136" s="17" t="s">
        <v>42</v>
      </c>
      <c r="B136" s="22">
        <v>-244574</v>
      </c>
      <c r="C136" s="54">
        <v>-27.883406241485027</v>
      </c>
      <c r="D136" s="27" t="s">
        <v>41</v>
      </c>
      <c r="E136" s="22">
        <v>-44222</v>
      </c>
      <c r="F136" s="54">
        <v>-6.5341861966757246</v>
      </c>
      <c r="G136" s="27"/>
      <c r="H136" s="27"/>
      <c r="I136" s="27"/>
      <c r="J136" s="27"/>
      <c r="K136" s="27"/>
      <c r="L136" s="27"/>
      <c r="M136" s="27"/>
      <c r="N136" s="7"/>
      <c r="O136" s="28"/>
      <c r="P136" s="19"/>
      <c r="Q136" s="22"/>
      <c r="R136" s="19"/>
    </row>
    <row r="137" spans="1:18" x14ac:dyDescent="0.2">
      <c r="A137" s="17" t="s">
        <v>15</v>
      </c>
      <c r="B137">
        <v>-25260</v>
      </c>
      <c r="C137" s="81">
        <v>-3.9933160173707667</v>
      </c>
      <c r="D137" s="27" t="s">
        <v>3</v>
      </c>
      <c r="E137">
        <v>-32098</v>
      </c>
      <c r="F137" s="81">
        <v>-5.0200580236004351</v>
      </c>
      <c r="G137" s="27"/>
      <c r="H137" s="27"/>
      <c r="I137" s="27"/>
      <c r="J137" s="27"/>
      <c r="K137" s="27"/>
      <c r="L137" s="27"/>
      <c r="M137" s="27"/>
      <c r="N137" s="7"/>
      <c r="O137" s="28"/>
      <c r="P137" s="19"/>
      <c r="Q137" s="22"/>
      <c r="R137" s="19"/>
    </row>
    <row r="138" spans="1:18" x14ac:dyDescent="0.2">
      <c r="A138" s="17" t="s">
        <v>16</v>
      </c>
      <c r="B138">
        <v>217444</v>
      </c>
      <c r="C138" s="81">
        <v>35.805215569976468</v>
      </c>
      <c r="D138" s="27" t="s">
        <v>4</v>
      </c>
      <c r="E138">
        <v>230219</v>
      </c>
      <c r="F138" s="81">
        <v>38.723377772395303</v>
      </c>
      <c r="G138" s="27"/>
      <c r="H138" s="27"/>
      <c r="I138" s="27"/>
      <c r="J138" s="27"/>
      <c r="K138" s="27"/>
      <c r="L138" s="27"/>
      <c r="M138" s="27"/>
      <c r="N138" s="7"/>
      <c r="O138" s="28"/>
      <c r="P138" s="19"/>
      <c r="Q138" s="22"/>
      <c r="R138" s="19"/>
    </row>
    <row r="139" spans="1:18" x14ac:dyDescent="0.2">
      <c r="A139" s="17" t="s">
        <v>17</v>
      </c>
      <c r="B139">
        <v>-22495</v>
      </c>
      <c r="C139" s="81">
        <v>-2.7275229435665258</v>
      </c>
      <c r="D139" s="27" t="s">
        <v>5</v>
      </c>
      <c r="E139">
        <v>-64869</v>
      </c>
      <c r="F139" s="81">
        <v>-7.4810146289707822</v>
      </c>
      <c r="G139" s="27"/>
      <c r="H139" s="27"/>
      <c r="I139" s="27"/>
      <c r="J139" s="27"/>
      <c r="K139" s="27"/>
      <c r="L139" s="27"/>
      <c r="M139" s="27"/>
      <c r="N139" s="7"/>
      <c r="O139" s="28"/>
      <c r="P139" s="19"/>
      <c r="Q139" s="22"/>
      <c r="R139" s="19"/>
    </row>
    <row r="140" spans="1:18" x14ac:dyDescent="0.2">
      <c r="A140" s="17" t="s">
        <v>18</v>
      </c>
      <c r="B140">
        <v>-208076</v>
      </c>
      <c r="C140" s="81">
        <v>-25.936682763142478</v>
      </c>
      <c r="D140" s="27" t="s">
        <v>6</v>
      </c>
      <c r="E140">
        <v>-53625</v>
      </c>
      <c r="F140" s="81">
        <v>-8.2780818005696233</v>
      </c>
      <c r="G140" s="27"/>
      <c r="H140" s="27"/>
      <c r="I140" s="27"/>
      <c r="J140" s="27"/>
      <c r="K140" s="27"/>
      <c r="L140" s="27"/>
      <c r="M140" s="27"/>
      <c r="N140" s="7"/>
      <c r="O140" s="28"/>
      <c r="P140" s="19"/>
      <c r="Q140" s="22"/>
      <c r="R140" s="19"/>
    </row>
    <row r="141" spans="1:18" x14ac:dyDescent="0.2">
      <c r="A141" s="17" t="s">
        <v>19</v>
      </c>
      <c r="B141">
        <v>369359</v>
      </c>
      <c r="C141" s="81">
        <v>62.163858828281469</v>
      </c>
      <c r="D141" s="27" t="s">
        <v>7</v>
      </c>
      <c r="E141">
        <v>200205</v>
      </c>
      <c r="F141" s="81">
        <v>26.228049949955718</v>
      </c>
      <c r="G141" s="27"/>
      <c r="H141" s="27"/>
      <c r="I141" s="27"/>
      <c r="J141" s="27"/>
      <c r="K141" s="27"/>
      <c r="L141" s="27"/>
      <c r="M141" s="27"/>
      <c r="N141" s="7"/>
      <c r="O141" s="28"/>
      <c r="P141" s="19"/>
      <c r="Q141" s="22"/>
      <c r="R141" s="19"/>
    </row>
    <row r="142" spans="1:18" x14ac:dyDescent="0.2">
      <c r="A142" s="17" t="s">
        <v>20</v>
      </c>
      <c r="B142">
        <v>-144268</v>
      </c>
      <c r="C142" s="81">
        <v>-14.972875751534204</v>
      </c>
      <c r="D142" s="27" t="s">
        <v>8</v>
      </c>
      <c r="E142">
        <v>-4909</v>
      </c>
      <c r="F142" s="81">
        <v>-0.59562954244876665</v>
      </c>
      <c r="G142" s="27"/>
      <c r="H142" s="27"/>
      <c r="I142" s="27"/>
      <c r="J142" s="27"/>
      <c r="K142" s="27"/>
      <c r="L142" s="27"/>
      <c r="M142" s="27"/>
      <c r="N142" s="7"/>
      <c r="O142" s="28"/>
      <c r="P142" s="19"/>
      <c r="Q142" s="22"/>
      <c r="R142" s="19"/>
    </row>
    <row r="143" spans="1:18" x14ac:dyDescent="0.2">
      <c r="A143" s="17" t="s">
        <v>21</v>
      </c>
      <c r="B143">
        <v>-554</v>
      </c>
      <c r="C143" s="81">
        <v>-6.7621917801530887E-2</v>
      </c>
      <c r="D143" s="27" t="s">
        <v>9</v>
      </c>
      <c r="E143">
        <v>137935</v>
      </c>
      <c r="F143" s="81">
        <v>20.261555998190289</v>
      </c>
      <c r="G143" s="27"/>
      <c r="H143" s="27"/>
      <c r="I143" s="27"/>
      <c r="J143" s="27"/>
      <c r="K143" s="27"/>
      <c r="L143" s="27"/>
      <c r="M143" s="27"/>
      <c r="N143" s="7"/>
      <c r="O143" s="28"/>
      <c r="P143" s="19"/>
      <c r="Q143" s="22"/>
      <c r="R143" s="19"/>
    </row>
    <row r="144" spans="1:18" x14ac:dyDescent="0.2">
      <c r="A144" s="17" t="s">
        <v>36</v>
      </c>
      <c r="B144">
        <v>1305</v>
      </c>
      <c r="C144" s="81">
        <v>0.15939768439747065</v>
      </c>
      <c r="D144" s="27" t="s">
        <v>43</v>
      </c>
      <c r="E144">
        <v>-39145</v>
      </c>
      <c r="F144" s="81">
        <v>-4.5562103317554303</v>
      </c>
      <c r="G144" s="27"/>
      <c r="H144" s="27"/>
      <c r="I144" s="27"/>
      <c r="J144" s="27"/>
      <c r="K144" s="27"/>
      <c r="L144" s="27"/>
      <c r="M144" s="27"/>
      <c r="N144" s="7"/>
      <c r="O144" s="28"/>
      <c r="P144" s="19"/>
      <c r="Q144" s="22"/>
      <c r="R144" s="19"/>
    </row>
    <row r="145" spans="1:18" x14ac:dyDescent="0.2">
      <c r="A145" s="17" t="s">
        <v>37</v>
      </c>
      <c r="B145">
        <v>-128905</v>
      </c>
      <c r="C145" s="81">
        <v>-15.719891904020916</v>
      </c>
      <c r="D145" s="27" t="s">
        <v>11</v>
      </c>
      <c r="E145">
        <v>-79665</v>
      </c>
      <c r="F145" s="81">
        <v>-10.33574130871386</v>
      </c>
      <c r="G145" s="11"/>
      <c r="H145" s="11"/>
      <c r="I145" s="11"/>
      <c r="J145" s="11"/>
      <c r="K145" s="11"/>
      <c r="L145" s="11"/>
      <c r="M145" s="11"/>
    </row>
    <row r="146" spans="1:18" x14ac:dyDescent="0.2">
      <c r="A146" s="17" t="s">
        <v>38</v>
      </c>
      <c r="B146">
        <v>111972</v>
      </c>
      <c r="C146" s="81">
        <v>16.201832711866615</v>
      </c>
      <c r="D146" s="27" t="s">
        <v>44</v>
      </c>
      <c r="E146">
        <v>152433</v>
      </c>
      <c r="F146" s="81">
        <v>23.427946994218054</v>
      </c>
      <c r="G146" s="52"/>
      <c r="H146" s="52"/>
      <c r="I146" s="52"/>
      <c r="J146" s="52"/>
      <c r="K146" s="52"/>
      <c r="L146" s="52"/>
      <c r="M146" s="52"/>
    </row>
    <row r="147" spans="1:18" x14ac:dyDescent="0.2">
      <c r="A147" s="17" t="s">
        <v>39</v>
      </c>
      <c r="B147">
        <v>31608</v>
      </c>
      <c r="C147" s="81">
        <v>3.9358518900382151</v>
      </c>
      <c r="D147" s="27" t="s">
        <v>45</v>
      </c>
      <c r="E147">
        <v>-42444</v>
      </c>
      <c r="F147" s="81">
        <v>-4.8389579207666813</v>
      </c>
      <c r="G147" s="15"/>
      <c r="H147" s="15"/>
      <c r="I147" s="15"/>
      <c r="J147" s="15"/>
      <c r="K147" s="15"/>
      <c r="L147" s="15"/>
      <c r="M147" s="15"/>
      <c r="N147" s="7"/>
      <c r="O147" s="19"/>
      <c r="P147" s="19"/>
      <c r="Q147" s="22"/>
      <c r="R147" s="19"/>
    </row>
    <row r="148" spans="1:18" x14ac:dyDescent="0.2">
      <c r="A148" s="17"/>
      <c r="B148" s="26"/>
      <c r="C148" s="23"/>
      <c r="D148" s="27" t="s">
        <v>23</v>
      </c>
      <c r="E148">
        <v>359815</v>
      </c>
      <c r="F148" s="81">
        <v>4.0649814078348516</v>
      </c>
      <c r="G148" s="19"/>
      <c r="H148" s="19"/>
      <c r="I148" s="19"/>
      <c r="J148" s="19"/>
      <c r="K148" s="19"/>
      <c r="L148" s="19"/>
      <c r="M148" s="19"/>
    </row>
    <row r="149" spans="1:18" s="72" customFormat="1" x14ac:dyDescent="0.2">
      <c r="A149" s="85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69"/>
      <c r="O149" s="71"/>
    </row>
    <row r="150" spans="1:18" x14ac:dyDescent="0.2">
      <c r="A150" s="17"/>
      <c r="B150" s="56" t="s">
        <v>63</v>
      </c>
      <c r="C150" s="27" t="s">
        <v>40</v>
      </c>
      <c r="D150" s="27"/>
      <c r="E150" s="27" t="s">
        <v>32</v>
      </c>
      <c r="F150" s="27" t="s">
        <v>64</v>
      </c>
      <c r="G150" s="27"/>
      <c r="H150" s="27"/>
      <c r="I150" s="27"/>
      <c r="J150" s="27"/>
      <c r="K150" s="27"/>
      <c r="L150" s="27"/>
      <c r="M150" s="27"/>
      <c r="N150" s="7"/>
      <c r="O150" s="28"/>
      <c r="P150" s="19"/>
      <c r="Q150" s="22"/>
      <c r="R150" s="19"/>
    </row>
    <row r="151" spans="1:18" x14ac:dyDescent="0.2">
      <c r="A151" s="17" t="s">
        <v>42</v>
      </c>
      <c r="B151" s="22">
        <v>-164753</v>
      </c>
      <c r="C151" s="54">
        <v>-19.738297110174233</v>
      </c>
      <c r="D151" s="27" t="s">
        <v>41</v>
      </c>
      <c r="E151" s="22">
        <v>37377</v>
      </c>
      <c r="F151" s="54">
        <v>5.9088746152520644</v>
      </c>
      <c r="G151" s="27"/>
      <c r="H151" s="27"/>
      <c r="I151" s="27"/>
      <c r="J151" s="27"/>
      <c r="K151" s="27"/>
      <c r="L151" s="27"/>
      <c r="M151" s="27"/>
      <c r="N151" s="7"/>
      <c r="O151" s="28"/>
      <c r="P151" s="19"/>
      <c r="Q151" s="22"/>
      <c r="R151" s="19"/>
    </row>
    <row r="152" spans="1:18" x14ac:dyDescent="0.2">
      <c r="A152" s="17" t="s">
        <v>15</v>
      </c>
      <c r="B152">
        <v>-110854</v>
      </c>
      <c r="C152" s="81">
        <v>-16.547003137622511</v>
      </c>
      <c r="D152" s="27" t="s">
        <v>3</v>
      </c>
      <c r="E152">
        <v>-48217</v>
      </c>
      <c r="F152" s="81">
        <v>-7.9396078031012829</v>
      </c>
      <c r="G152" s="27"/>
      <c r="H152" s="27"/>
      <c r="I152" s="27"/>
      <c r="J152" s="27"/>
      <c r="K152" s="27"/>
      <c r="L152" s="27"/>
      <c r="M152" s="27"/>
      <c r="N152" s="7"/>
      <c r="O152" s="28"/>
      <c r="P152" s="19"/>
      <c r="Q152" s="22"/>
      <c r="R152" s="19"/>
    </row>
    <row r="153" spans="1:18" x14ac:dyDescent="0.2">
      <c r="A153" s="17" t="s">
        <v>16</v>
      </c>
      <c r="B153">
        <v>285976</v>
      </c>
      <c r="C153" s="81">
        <v>51.151176933533662</v>
      </c>
      <c r="D153" s="27" t="s">
        <v>4</v>
      </c>
      <c r="E153">
        <v>20315</v>
      </c>
      <c r="F153" s="81">
        <v>2.4631975371662134</v>
      </c>
      <c r="G153" s="27"/>
      <c r="H153" s="27"/>
      <c r="I153" s="27"/>
      <c r="J153" s="27"/>
      <c r="K153" s="27"/>
      <c r="L153" s="27"/>
      <c r="M153" s="27"/>
      <c r="N153" s="7"/>
      <c r="O153" s="28"/>
      <c r="P153" s="19"/>
      <c r="Q153" s="22"/>
      <c r="R153" s="19"/>
    </row>
    <row r="154" spans="1:18" x14ac:dyDescent="0.2">
      <c r="A154" s="17" t="s">
        <v>17</v>
      </c>
      <c r="B154">
        <v>-200754</v>
      </c>
      <c r="C154" s="81">
        <v>-23.756295440775524</v>
      </c>
      <c r="D154" s="27" t="s">
        <v>5</v>
      </c>
      <c r="E154">
        <v>-157944</v>
      </c>
      <c r="F154" s="81">
        <v>-19.687726707269341</v>
      </c>
      <c r="G154" s="27"/>
      <c r="H154" s="27"/>
      <c r="I154" s="27"/>
      <c r="J154" s="27"/>
      <c r="K154" s="27"/>
      <c r="L154" s="27"/>
      <c r="M154" s="27"/>
      <c r="N154" s="7"/>
      <c r="O154" s="28"/>
      <c r="P154" s="19"/>
      <c r="Q154" s="22"/>
      <c r="R154" s="19"/>
    </row>
    <row r="155" spans="1:18" x14ac:dyDescent="0.2">
      <c r="A155" s="17" t="s">
        <v>18</v>
      </c>
      <c r="B155">
        <v>181107</v>
      </c>
      <c r="C155" s="81">
        <v>28.109023408277483</v>
      </c>
      <c r="D155" s="27" t="s">
        <v>6</v>
      </c>
      <c r="E155">
        <v>231239</v>
      </c>
      <c r="F155" s="81">
        <v>38.917986434858712</v>
      </c>
      <c r="G155" s="27"/>
      <c r="H155" s="27"/>
      <c r="I155" s="27"/>
      <c r="J155" s="27"/>
      <c r="K155" s="27"/>
      <c r="L155" s="27"/>
      <c r="M155" s="27"/>
      <c r="N155" s="7"/>
      <c r="O155" s="28"/>
      <c r="P155" s="19"/>
      <c r="Q155" s="22"/>
      <c r="R155" s="19"/>
    </row>
    <row r="156" spans="1:18" x14ac:dyDescent="0.2">
      <c r="A156" s="17" t="s">
        <v>19</v>
      </c>
      <c r="B156">
        <v>143240</v>
      </c>
      <c r="C156" s="81">
        <v>17.353820954217849</v>
      </c>
      <c r="D156" s="27" t="s">
        <v>7</v>
      </c>
      <c r="E156">
        <v>5120</v>
      </c>
      <c r="F156" s="81">
        <v>0.53137995846518371</v>
      </c>
      <c r="G156" s="27"/>
      <c r="H156" s="27"/>
      <c r="I156" s="27"/>
      <c r="J156" s="27"/>
      <c r="K156" s="27"/>
      <c r="L156" s="27"/>
      <c r="M156" s="27"/>
      <c r="N156" s="7"/>
      <c r="O156" s="28"/>
      <c r="P156" s="19"/>
      <c r="Q156" s="22"/>
      <c r="R156" s="19"/>
    </row>
    <row r="157" spans="1:18" x14ac:dyDescent="0.2">
      <c r="A157" s="17" t="s">
        <v>20</v>
      </c>
      <c r="B157">
        <v>-300345</v>
      </c>
      <c r="C157" s="81">
        <v>-31.006587525512337</v>
      </c>
      <c r="D157" s="27" t="s">
        <v>8</v>
      </c>
      <c r="E157">
        <v>-150957</v>
      </c>
      <c r="F157" s="81">
        <v>-18.425996111129418</v>
      </c>
      <c r="G157" s="27"/>
      <c r="H157" s="27"/>
      <c r="I157" s="27"/>
      <c r="J157" s="27"/>
      <c r="K157" s="27"/>
      <c r="L157" s="27"/>
      <c r="M157" s="27"/>
      <c r="N157" s="7"/>
      <c r="O157" s="28"/>
      <c r="P157" s="19"/>
      <c r="Q157" s="22"/>
      <c r="R157" s="19"/>
    </row>
    <row r="158" spans="1:18" x14ac:dyDescent="0.2">
      <c r="A158" s="17" t="s">
        <v>21</v>
      </c>
      <c r="B158">
        <v>192474</v>
      </c>
      <c r="C158" s="81">
        <v>28.800366300366299</v>
      </c>
      <c r="D158" s="27" t="s">
        <v>9</v>
      </c>
      <c r="E158">
        <v>42071</v>
      </c>
      <c r="F158" s="81">
        <v>5.1387126285716382</v>
      </c>
      <c r="G158" s="27"/>
      <c r="H158" s="27"/>
      <c r="I158" s="27"/>
      <c r="J158" s="27"/>
      <c r="K158" s="27"/>
      <c r="L158" s="27"/>
      <c r="M158" s="27"/>
      <c r="N158" s="7"/>
      <c r="O158" s="28"/>
      <c r="P158" s="19"/>
      <c r="Q158" s="22"/>
      <c r="R158" s="19"/>
    </row>
    <row r="159" spans="1:18" x14ac:dyDescent="0.2">
      <c r="A159" s="17" t="s">
        <v>36</v>
      </c>
      <c r="B159">
        <v>-28727</v>
      </c>
      <c r="C159" s="81">
        <v>-3.3373297179992982</v>
      </c>
      <c r="D159" s="27" t="s">
        <v>43</v>
      </c>
      <c r="E159">
        <v>12039</v>
      </c>
      <c r="F159" s="81">
        <v>1.4681492465963912</v>
      </c>
      <c r="G159" s="11"/>
      <c r="H159" s="11"/>
      <c r="I159" s="11"/>
      <c r="J159" s="11"/>
      <c r="K159" s="11"/>
      <c r="L159" s="11"/>
      <c r="M159" s="11"/>
    </row>
    <row r="160" spans="1:18" x14ac:dyDescent="0.2">
      <c r="A160" s="17" t="s">
        <v>37</v>
      </c>
      <c r="B160">
        <v>-165075</v>
      </c>
      <c r="C160" s="81">
        <v>-19.839529067328808</v>
      </c>
      <c r="D160" s="27" t="s">
        <v>11</v>
      </c>
      <c r="E160">
        <v>-24131</v>
      </c>
      <c r="F160" s="81">
        <v>-3.4916445644451581</v>
      </c>
      <c r="G160" s="52"/>
      <c r="H160" s="52"/>
      <c r="I160" s="52"/>
      <c r="J160" s="52"/>
      <c r="K160" s="52"/>
      <c r="L160" s="52"/>
      <c r="M160" s="52"/>
    </row>
    <row r="161" spans="1:18" x14ac:dyDescent="0.2">
      <c r="A161" s="17" t="s">
        <v>38</v>
      </c>
      <c r="B161">
        <v>194385</v>
      </c>
      <c r="C161" s="81">
        <v>29.144227078635517</v>
      </c>
      <c r="D161" s="27" t="s">
        <v>44</v>
      </c>
      <c r="E161">
        <v>58282</v>
      </c>
      <c r="F161" s="81">
        <v>7.2573183958240719</v>
      </c>
      <c r="G161" s="15"/>
      <c r="H161" s="15"/>
      <c r="I161" s="15"/>
      <c r="J161" s="15"/>
      <c r="K161" s="15"/>
      <c r="L161" s="15"/>
      <c r="M161" s="15"/>
      <c r="N161" s="7"/>
      <c r="O161" s="19"/>
      <c r="P161" s="19"/>
      <c r="Q161" s="22"/>
      <c r="R161" s="19"/>
    </row>
    <row r="162" spans="1:18" x14ac:dyDescent="0.2">
      <c r="A162" s="17" t="s">
        <v>39</v>
      </c>
      <c r="B162">
        <v>-63630</v>
      </c>
      <c r="C162" s="81">
        <v>-7.387146620290447</v>
      </c>
      <c r="D162" s="27" t="s">
        <v>45</v>
      </c>
      <c r="E162">
        <v>-36956</v>
      </c>
      <c r="F162" s="81">
        <v>-4.427527923640838</v>
      </c>
      <c r="G162" s="19"/>
      <c r="H162" s="19"/>
      <c r="I162" s="19"/>
      <c r="J162" s="19"/>
      <c r="K162" s="19"/>
      <c r="L162" s="19"/>
      <c r="M162" s="19"/>
    </row>
    <row r="163" spans="1:18" x14ac:dyDescent="0.2">
      <c r="A163" s="17"/>
      <c r="B163" s="26"/>
      <c r="C163" s="23"/>
      <c r="D163" s="27" t="s">
        <v>23</v>
      </c>
      <c r="E163">
        <v>-11762</v>
      </c>
      <c r="F163" s="81">
        <v>-0.12768969904986141</v>
      </c>
      <c r="G163" s="52"/>
      <c r="H163" s="52"/>
      <c r="I163" s="52"/>
      <c r="J163" s="52"/>
      <c r="K163" s="52"/>
      <c r="L163" s="52"/>
      <c r="M163" s="52"/>
      <c r="N163" s="51"/>
    </row>
    <row r="164" spans="1:18" s="72" customFormat="1" x14ac:dyDescent="0.2">
      <c r="A164" s="85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69"/>
      <c r="O164" s="71"/>
    </row>
    <row r="165" spans="1:18" x14ac:dyDescent="0.2">
      <c r="A165" s="17"/>
      <c r="B165" s="56" t="s">
        <v>65</v>
      </c>
      <c r="C165" s="27" t="s">
        <v>40</v>
      </c>
      <c r="D165" s="27"/>
      <c r="E165" s="27" t="s">
        <v>33</v>
      </c>
      <c r="F165" s="27" t="s">
        <v>66</v>
      </c>
      <c r="G165" s="27"/>
      <c r="H165" s="27"/>
      <c r="I165" s="27"/>
      <c r="J165" s="27"/>
      <c r="K165" s="27"/>
      <c r="L165" s="27"/>
      <c r="M165" s="27"/>
      <c r="N165" s="7"/>
      <c r="O165" s="28"/>
      <c r="P165" s="19"/>
      <c r="Q165" s="22"/>
      <c r="R165" s="19"/>
    </row>
    <row r="166" spans="1:18" x14ac:dyDescent="0.2">
      <c r="A166" s="17" t="s">
        <v>42</v>
      </c>
      <c r="B166" s="22">
        <v>-172874</v>
      </c>
      <c r="C166" s="54">
        <v>-21.670713561338346</v>
      </c>
      <c r="D166" s="27" t="s">
        <v>41</v>
      </c>
      <c r="E166" s="22">
        <v>-45077</v>
      </c>
      <c r="F166" s="54">
        <v>-6.7285732624407775</v>
      </c>
      <c r="G166" s="11"/>
      <c r="H166" s="11"/>
      <c r="I166" s="11"/>
      <c r="J166" s="11"/>
      <c r="K166" s="11"/>
      <c r="L166" s="11"/>
      <c r="M166" s="11"/>
    </row>
    <row r="167" spans="1:18" x14ac:dyDescent="0.2">
      <c r="A167" s="17" t="s">
        <v>15</v>
      </c>
      <c r="B167">
        <v>99740</v>
      </c>
      <c r="C167" s="81">
        <v>15.96205211752449</v>
      </c>
      <c r="D167" s="27" t="s">
        <v>3</v>
      </c>
      <c r="E167">
        <v>165517</v>
      </c>
      <c r="F167" s="81">
        <v>29.605244329970663</v>
      </c>
      <c r="G167" s="11"/>
      <c r="H167" s="11"/>
      <c r="I167" s="11"/>
      <c r="J167" s="11"/>
      <c r="K167" s="11"/>
      <c r="L167" s="11"/>
      <c r="M167" s="11"/>
    </row>
    <row r="168" spans="1:18" x14ac:dyDescent="0.2">
      <c r="A168" s="17" t="s">
        <v>16</v>
      </c>
      <c r="B168">
        <v>126759</v>
      </c>
      <c r="C168" s="81">
        <v>17.493724097670842</v>
      </c>
      <c r="D168" s="27" t="s">
        <v>4</v>
      </c>
      <c r="E168">
        <v>6300</v>
      </c>
      <c r="F168" s="81">
        <v>0.74551272341714636</v>
      </c>
      <c r="G168" s="11"/>
      <c r="H168" s="11"/>
      <c r="I168" s="11"/>
      <c r="J168" s="11"/>
      <c r="K168" s="11"/>
      <c r="L168" s="11"/>
      <c r="M168" s="11"/>
    </row>
    <row r="169" spans="1:18" x14ac:dyDescent="0.2">
      <c r="A169" s="17" t="s">
        <v>17</v>
      </c>
      <c r="B169">
        <v>-189438</v>
      </c>
      <c r="C169" s="81">
        <v>-22.251326119743091</v>
      </c>
      <c r="D169" s="27" t="s">
        <v>5</v>
      </c>
      <c r="E169">
        <v>17616</v>
      </c>
      <c r="F169" s="81">
        <v>2.7341215765277775</v>
      </c>
      <c r="G169" s="11"/>
      <c r="H169" s="11"/>
      <c r="I169" s="11"/>
      <c r="J169" s="11"/>
      <c r="K169" s="11"/>
      <c r="L169" s="11"/>
      <c r="M169" s="11"/>
    </row>
    <row r="170" spans="1:18" x14ac:dyDescent="0.2">
      <c r="A170" s="17" t="s">
        <v>18</v>
      </c>
      <c r="B170">
        <v>226509</v>
      </c>
      <c r="C170" s="81">
        <v>34.220099770666458</v>
      </c>
      <c r="D170" s="27" t="s">
        <v>6</v>
      </c>
      <c r="E170">
        <v>63018</v>
      </c>
      <c r="F170" s="81">
        <v>7.6347604642062308</v>
      </c>
      <c r="G170" s="11"/>
      <c r="H170" s="11"/>
      <c r="I170" s="11"/>
      <c r="J170" s="11"/>
      <c r="K170" s="11"/>
      <c r="L170" s="11"/>
      <c r="M170" s="11"/>
    </row>
    <row r="171" spans="1:18" x14ac:dyDescent="0.2">
      <c r="A171" s="17" t="s">
        <v>19</v>
      </c>
      <c r="B171">
        <v>145208</v>
      </c>
      <c r="C171" s="81">
        <v>16.344392955189342</v>
      </c>
      <c r="D171" s="27" t="s">
        <v>7</v>
      </c>
      <c r="E171">
        <v>64986</v>
      </c>
      <c r="F171" s="81">
        <v>6.7089317183004376</v>
      </c>
      <c r="G171" s="11"/>
      <c r="H171" s="11"/>
      <c r="I171" s="11"/>
      <c r="J171" s="11"/>
      <c r="K171" s="11"/>
      <c r="L171" s="11"/>
      <c r="M171" s="11"/>
    </row>
    <row r="172" spans="1:18" x14ac:dyDescent="0.2">
      <c r="A172" s="17" t="s">
        <v>20</v>
      </c>
      <c r="B172">
        <v>-243903</v>
      </c>
      <c r="C172" s="81">
        <v>-23.596627436183955</v>
      </c>
      <c r="D172" s="27" t="s">
        <v>8</v>
      </c>
      <c r="E172">
        <v>121428</v>
      </c>
      <c r="F172" s="81">
        <v>18.169575522516698</v>
      </c>
      <c r="G172" s="11"/>
      <c r="H172" s="11"/>
      <c r="I172" s="11"/>
      <c r="J172" s="11"/>
      <c r="K172" s="11"/>
      <c r="L172" s="11"/>
      <c r="M172" s="11"/>
    </row>
    <row r="173" spans="1:18" x14ac:dyDescent="0.2">
      <c r="A173" s="17" t="s">
        <v>21</v>
      </c>
      <c r="B173">
        <v>247013</v>
      </c>
      <c r="C173" s="81">
        <v>31.278079145836816</v>
      </c>
      <c r="D173" s="27" t="s">
        <v>9</v>
      </c>
      <c r="E173">
        <v>175967</v>
      </c>
      <c r="F173" s="81">
        <v>20.442785480112178</v>
      </c>
      <c r="G173" s="11"/>
      <c r="H173" s="11"/>
      <c r="I173" s="11"/>
      <c r="J173" s="11"/>
      <c r="K173" s="11"/>
      <c r="L173" s="11"/>
      <c r="M173" s="11"/>
    </row>
    <row r="174" spans="1:18" x14ac:dyDescent="0.2">
      <c r="A174" s="17" t="s">
        <v>36</v>
      </c>
      <c r="B174">
        <v>-280213</v>
      </c>
      <c r="C174" s="81">
        <v>-27.028150605983146</v>
      </c>
      <c r="D174" s="27" t="s">
        <v>43</v>
      </c>
      <c r="E174">
        <v>-75519</v>
      </c>
      <c r="F174" s="81">
        <v>-9.0762465281575295</v>
      </c>
      <c r="G174" s="11"/>
      <c r="H174" s="11"/>
      <c r="I174" s="11"/>
      <c r="J174" s="11"/>
      <c r="K174" s="11"/>
      <c r="L174" s="11"/>
      <c r="M174" s="11"/>
    </row>
    <row r="175" spans="1:18" x14ac:dyDescent="0.2">
      <c r="A175" s="17" t="s">
        <v>37</v>
      </c>
      <c r="B175">
        <v>94304</v>
      </c>
      <c r="C175" s="81">
        <v>12.465302194751841</v>
      </c>
      <c r="D175" s="27" t="s">
        <v>11</v>
      </c>
      <c r="E175">
        <v>183860</v>
      </c>
      <c r="F175" s="81">
        <v>27.566209278894593</v>
      </c>
      <c r="G175" s="11"/>
      <c r="H175" s="11"/>
      <c r="I175" s="11"/>
      <c r="J175" s="11"/>
      <c r="K175" s="11"/>
      <c r="L175" s="11"/>
      <c r="M175" s="11"/>
    </row>
    <row r="176" spans="1:18" x14ac:dyDescent="0.2">
      <c r="A176" s="17" t="s">
        <v>38</v>
      </c>
      <c r="B176">
        <v>66918</v>
      </c>
      <c r="C176" s="81">
        <v>7.8649704525901587</v>
      </c>
      <c r="D176" s="27" t="s">
        <v>44</v>
      </c>
      <c r="E176">
        <v>56393</v>
      </c>
      <c r="F176" s="81">
        <v>6.5469646292321109</v>
      </c>
      <c r="G176" s="52"/>
      <c r="H176" s="52"/>
      <c r="I176" s="52"/>
      <c r="J176" s="52"/>
      <c r="K176" s="52"/>
      <c r="L176" s="52"/>
      <c r="M176" s="52"/>
    </row>
    <row r="177" spans="1:18" x14ac:dyDescent="0.2">
      <c r="A177" s="17" t="s">
        <v>39</v>
      </c>
      <c r="B177">
        <v>-196396</v>
      </c>
      <c r="C177" s="81">
        <v>-21.399634324666522</v>
      </c>
      <c r="D177" s="27" t="s">
        <v>45</v>
      </c>
      <c r="E177">
        <v>-76373</v>
      </c>
      <c r="F177" s="81">
        <v>-9.5737786296383121</v>
      </c>
      <c r="G177" s="15"/>
      <c r="H177" s="15"/>
      <c r="I177" s="15"/>
      <c r="J177" s="15"/>
      <c r="K177" s="15"/>
      <c r="L177" s="15"/>
      <c r="M177" s="15"/>
      <c r="N177" s="7"/>
      <c r="O177" s="19"/>
      <c r="P177" s="19"/>
      <c r="Q177" s="22"/>
      <c r="R177" s="19"/>
    </row>
    <row r="178" spans="1:18" x14ac:dyDescent="0.2">
      <c r="A178" s="17"/>
      <c r="B178" s="26"/>
      <c r="C178" s="23"/>
      <c r="D178" s="27" t="s">
        <v>23</v>
      </c>
      <c r="E178">
        <v>658116</v>
      </c>
      <c r="F178" s="81">
        <v>7.153721709055505</v>
      </c>
      <c r="G178" s="19"/>
      <c r="H178" s="19"/>
      <c r="I178" s="19"/>
      <c r="J178" s="19"/>
      <c r="K178" s="19"/>
      <c r="L178" s="19"/>
      <c r="M178" s="19"/>
    </row>
    <row r="179" spans="1:18" s="72" customFormat="1" x14ac:dyDescent="0.2">
      <c r="A179" s="85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69"/>
      <c r="O179" s="71"/>
    </row>
    <row r="180" spans="1:18" x14ac:dyDescent="0.2">
      <c r="A180" s="17"/>
      <c r="B180" s="56" t="s">
        <v>67</v>
      </c>
      <c r="C180" s="27" t="s">
        <v>40</v>
      </c>
      <c r="D180" s="27"/>
      <c r="E180" s="27" t="s">
        <v>34</v>
      </c>
      <c r="F180" s="27" t="s">
        <v>68</v>
      </c>
      <c r="G180" s="27"/>
      <c r="H180" s="27"/>
      <c r="I180" s="27"/>
      <c r="J180" s="27"/>
      <c r="K180" s="27"/>
      <c r="L180" s="27"/>
      <c r="M180" s="27"/>
      <c r="N180" s="7"/>
      <c r="O180" s="28"/>
      <c r="P180" s="19"/>
      <c r="Q180" s="22"/>
      <c r="R180" s="19"/>
    </row>
    <row r="181" spans="1:18" x14ac:dyDescent="0.2">
      <c r="A181" s="17" t="s">
        <v>42</v>
      </c>
      <c r="B181" s="22"/>
      <c r="C181" s="54"/>
      <c r="D181" s="27" t="s">
        <v>41</v>
      </c>
      <c r="E181" s="22"/>
      <c r="F181" s="54"/>
      <c r="G181" s="11"/>
      <c r="H181" s="11"/>
      <c r="I181" s="11"/>
      <c r="J181" s="11"/>
      <c r="K181" s="11"/>
      <c r="L181" s="11"/>
      <c r="M181" s="11"/>
    </row>
    <row r="182" spans="1:18" x14ac:dyDescent="0.2">
      <c r="A182" s="17" t="s">
        <v>15</v>
      </c>
      <c r="C182" s="81"/>
      <c r="D182" s="27" t="s">
        <v>3</v>
      </c>
      <c r="F182" s="81"/>
      <c r="G182" s="52"/>
      <c r="H182" s="52"/>
      <c r="I182" s="52"/>
      <c r="J182" s="52"/>
      <c r="K182" s="52"/>
      <c r="L182" s="52"/>
      <c r="M182" s="52"/>
    </row>
    <row r="183" spans="1:18" x14ac:dyDescent="0.2">
      <c r="A183" s="17" t="s">
        <v>16</v>
      </c>
      <c r="C183" s="81"/>
      <c r="D183" s="27" t="s">
        <v>4</v>
      </c>
      <c r="F183" s="81"/>
      <c r="G183" s="52"/>
      <c r="H183" s="52"/>
      <c r="I183" s="52"/>
      <c r="J183" s="52"/>
      <c r="K183" s="52"/>
      <c r="L183" s="52"/>
      <c r="M183" s="52"/>
    </row>
    <row r="184" spans="1:18" x14ac:dyDescent="0.2">
      <c r="A184" s="17" t="s">
        <v>17</v>
      </c>
      <c r="C184" s="81"/>
      <c r="D184" s="27" t="s">
        <v>5</v>
      </c>
      <c r="F184" s="81"/>
      <c r="G184" s="52"/>
      <c r="H184" s="52"/>
      <c r="I184" s="52"/>
      <c r="J184" s="52"/>
      <c r="K184" s="52"/>
      <c r="L184" s="52"/>
      <c r="M184" s="52"/>
    </row>
    <row r="185" spans="1:18" x14ac:dyDescent="0.2">
      <c r="A185" s="17" t="s">
        <v>18</v>
      </c>
      <c r="C185" s="81"/>
      <c r="D185" s="27" t="s">
        <v>6</v>
      </c>
      <c r="F185" s="81"/>
      <c r="G185" s="52"/>
      <c r="H185" s="52"/>
      <c r="I185" s="52"/>
      <c r="J185" s="52"/>
      <c r="K185" s="52"/>
      <c r="L185" s="52"/>
      <c r="M185" s="52"/>
    </row>
    <row r="186" spans="1:18" x14ac:dyDescent="0.2">
      <c r="A186" s="17" t="s">
        <v>19</v>
      </c>
      <c r="C186" s="81"/>
      <c r="D186" s="27" t="s">
        <v>7</v>
      </c>
      <c r="F186" s="81"/>
      <c r="G186" s="52"/>
      <c r="H186" s="52"/>
      <c r="I186" s="52"/>
      <c r="J186" s="52"/>
      <c r="K186" s="52"/>
      <c r="L186" s="52"/>
      <c r="M186" s="52"/>
    </row>
    <row r="187" spans="1:18" x14ac:dyDescent="0.2">
      <c r="A187" s="17" t="s">
        <v>20</v>
      </c>
      <c r="C187" s="81"/>
      <c r="D187" s="27" t="s">
        <v>8</v>
      </c>
      <c r="F187" s="81"/>
      <c r="G187" s="52"/>
      <c r="H187" s="52"/>
      <c r="I187" s="52"/>
      <c r="J187" s="52"/>
      <c r="K187" s="52"/>
      <c r="L187" s="52"/>
      <c r="M187" s="52"/>
    </row>
    <row r="188" spans="1:18" x14ac:dyDescent="0.2">
      <c r="A188" s="17" t="s">
        <v>21</v>
      </c>
      <c r="C188" s="81"/>
      <c r="D188" s="27" t="s">
        <v>9</v>
      </c>
      <c r="F188" s="81"/>
      <c r="G188" s="52"/>
      <c r="H188" s="52"/>
      <c r="I188" s="52"/>
      <c r="J188" s="52"/>
      <c r="K188" s="52"/>
      <c r="L188" s="52"/>
      <c r="M188" s="52"/>
    </row>
    <row r="189" spans="1:18" x14ac:dyDescent="0.2">
      <c r="A189" s="17" t="s">
        <v>36</v>
      </c>
      <c r="C189" s="81"/>
      <c r="D189" s="27" t="s">
        <v>43</v>
      </c>
      <c r="F189" s="81"/>
      <c r="G189" s="52"/>
      <c r="H189" s="52"/>
      <c r="I189" s="52"/>
      <c r="J189" s="52"/>
      <c r="K189" s="52"/>
      <c r="L189" s="52"/>
      <c r="M189" s="52"/>
    </row>
    <row r="190" spans="1:18" x14ac:dyDescent="0.2">
      <c r="A190" s="17" t="s">
        <v>37</v>
      </c>
      <c r="C190" s="81"/>
      <c r="D190" s="27" t="s">
        <v>11</v>
      </c>
      <c r="F190" s="81"/>
      <c r="G190" s="52"/>
      <c r="H190" s="52"/>
      <c r="I190" s="52"/>
      <c r="J190" s="52"/>
      <c r="K190" s="52"/>
      <c r="L190" s="52"/>
      <c r="M190" s="52"/>
    </row>
    <row r="191" spans="1:18" x14ac:dyDescent="0.2">
      <c r="A191" s="17" t="s">
        <v>38</v>
      </c>
      <c r="C191" s="81"/>
      <c r="D191" s="27" t="s">
        <v>44</v>
      </c>
      <c r="F191" s="81"/>
      <c r="G191" s="52"/>
      <c r="H191" s="52"/>
      <c r="I191" s="52"/>
      <c r="J191" s="52"/>
      <c r="K191" s="52"/>
      <c r="L191" s="52"/>
      <c r="M191" s="52"/>
    </row>
    <row r="192" spans="1:18" x14ac:dyDescent="0.2">
      <c r="A192" s="17" t="s">
        <v>39</v>
      </c>
      <c r="C192" s="81"/>
      <c r="D192" s="27" t="s">
        <v>45</v>
      </c>
      <c r="F192" s="81"/>
      <c r="G192" s="15"/>
      <c r="H192" s="15"/>
      <c r="I192" s="15"/>
      <c r="J192" s="15"/>
      <c r="K192" s="15"/>
      <c r="L192" s="15"/>
      <c r="M192" s="15"/>
      <c r="N192" s="7"/>
      <c r="O192" s="19"/>
      <c r="P192" s="19"/>
      <c r="Q192" s="22"/>
      <c r="R192" s="19"/>
    </row>
    <row r="193" spans="1:18" x14ac:dyDescent="0.2">
      <c r="A193" s="17"/>
      <c r="B193" s="26"/>
      <c r="C193" s="23"/>
      <c r="D193" s="27" t="s">
        <v>23</v>
      </c>
      <c r="F193" s="81"/>
      <c r="G193" s="19"/>
      <c r="H193" s="19"/>
      <c r="I193" s="19"/>
      <c r="J193" s="19"/>
      <c r="K193" s="19"/>
      <c r="L193" s="19"/>
      <c r="M193" s="19"/>
    </row>
    <row r="194" spans="1:18" s="72" customFormat="1" x14ac:dyDescent="0.2">
      <c r="A194" s="85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69"/>
      <c r="O194" s="71"/>
    </row>
    <row r="195" spans="1:18" x14ac:dyDescent="0.2">
      <c r="A195" s="1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7"/>
      <c r="O195" s="28"/>
      <c r="P195" s="19"/>
      <c r="Q195" s="22"/>
      <c r="R195" s="19"/>
    </row>
    <row r="196" spans="1:18" x14ac:dyDescent="0.2">
      <c r="A196" s="50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22"/>
    </row>
    <row r="197" spans="1:18" x14ac:dyDescent="0.2">
      <c r="A197" s="50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22"/>
    </row>
    <row r="198" spans="1:18" x14ac:dyDescent="0.2">
      <c r="A198" s="50"/>
      <c r="B198" s="14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7"/>
      <c r="O198" s="19"/>
      <c r="P198" s="19"/>
      <c r="Q198" s="22"/>
      <c r="R198" s="19"/>
    </row>
    <row r="199" spans="1:18" x14ac:dyDescent="0.2">
      <c r="A199" s="50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2"/>
    </row>
    <row r="200" spans="1:18" x14ac:dyDescent="0.2">
      <c r="A200" s="50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22"/>
      <c r="N200" s="5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="130" zoomScaleNormal="130" workbookViewId="0">
      <selection activeCell="F28" sqref="F28"/>
    </sheetView>
  </sheetViews>
  <sheetFormatPr defaultRowHeight="12.75" x14ac:dyDescent="0.2"/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work details</vt:lpstr>
      <vt:lpstr>mnth-mnth</vt:lpstr>
      <vt:lpstr>graphs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Sales Tax Distribution, 2002 - January 16, 2003</dc:title>
  <dc:creator>Blair Kruger</dc:creator>
  <cp:lastModifiedBy>Carroll, Wayne D.</cp:lastModifiedBy>
  <cp:lastPrinted>2004-03-02T22:51:54Z</cp:lastPrinted>
  <dcterms:created xsi:type="dcterms:W3CDTF">2002-03-21T17:37:00Z</dcterms:created>
  <dcterms:modified xsi:type="dcterms:W3CDTF">2016-11-15T19:27:02Z</dcterms:modified>
</cp:coreProperties>
</file>